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0" windowHeight="9045" tabRatio="734" activeTab="4"/>
  </bookViews>
  <sheets>
    <sheet name="SET 3.1 POF" sheetId="1" r:id="rId1"/>
    <sheet name="DESCRIPCION CURSOS" sheetId="2" r:id="rId2"/>
    <sheet name="SET 3.2.2 CARGOS NO FRENTE A AL" sheetId="3" r:id="rId3"/>
    <sheet name="SET 3.2.2 CURSOS y CARGOS FRENT" sheetId="4" r:id="rId4"/>
    <sheet name="Plan Anexa Serv Prov" sheetId="7" r:id="rId5"/>
    <sheet name="no usarPLANILLA ANEXA SERV PROV" sheetId="5" r:id="rId6"/>
    <sheet name="DISTRITOS" sheetId="6" state="hidden" r:id="rId7"/>
  </sheets>
  <calcPr calcId="144525"/>
</workbook>
</file>

<file path=xl/calcChain.xml><?xml version="1.0" encoding="utf-8"?>
<calcChain xmlns="http://schemas.openxmlformats.org/spreadsheetml/2006/main">
  <c r="AR2" i="7" l="1"/>
  <c r="AS1" i="7"/>
  <c r="AR1" i="7"/>
  <c r="AI1" i="7"/>
  <c r="R1" i="7"/>
  <c r="M1" i="7"/>
  <c r="E1" i="7"/>
  <c r="M60" i="4"/>
  <c r="AR2" i="5"/>
  <c r="AS1" i="5"/>
  <c r="AR1" i="5"/>
  <c r="AI1" i="5"/>
  <c r="R1" i="5"/>
  <c r="E1" i="5"/>
  <c r="AF75" i="4"/>
  <c r="AE75" i="4"/>
  <c r="D75" i="4"/>
  <c r="AG74" i="4"/>
  <c r="AG73" i="4"/>
  <c r="AG72" i="4"/>
  <c r="AG71" i="4"/>
  <c r="AG70" i="4"/>
  <c r="AG69" i="4"/>
  <c r="AG68" i="4"/>
  <c r="AG67" i="4"/>
  <c r="AG66" i="4"/>
  <c r="AG65" i="4"/>
  <c r="AG64" i="4"/>
  <c r="AG63" i="4"/>
  <c r="AG62" i="4"/>
  <c r="AG61" i="4"/>
  <c r="AG60" i="4"/>
  <c r="AG59" i="4"/>
  <c r="AG58" i="4"/>
  <c r="AG57" i="4"/>
  <c r="AG56" i="4"/>
  <c r="AG55" i="4"/>
  <c r="AG54" i="4"/>
  <c r="AG53" i="4"/>
  <c r="AG52" i="4"/>
  <c r="AG51" i="4"/>
  <c r="AG50" i="4"/>
  <c r="AG49" i="4"/>
  <c r="AG48" i="4"/>
  <c r="AG47" i="4"/>
  <c r="AG46" i="4"/>
  <c r="AG45" i="4"/>
  <c r="AG44" i="4"/>
  <c r="AG43" i="4"/>
  <c r="AG42" i="4"/>
  <c r="AG41" i="4"/>
  <c r="AG40" i="4"/>
  <c r="AG39" i="4"/>
  <c r="AG38" i="4"/>
  <c r="AG37" i="4"/>
  <c r="AG36" i="4"/>
  <c r="AG35" i="4"/>
  <c r="AG34" i="4"/>
  <c r="AG33" i="4"/>
  <c r="AG32" i="4"/>
  <c r="AG31" i="4"/>
  <c r="AG30" i="4"/>
  <c r="AG29" i="4"/>
  <c r="AG28" i="4"/>
  <c r="AG27" i="4"/>
  <c r="AG26" i="4"/>
  <c r="AG25" i="4"/>
  <c r="AG24" i="4"/>
  <c r="AG23" i="4"/>
  <c r="AG22" i="4"/>
  <c r="AG21" i="4"/>
  <c r="AG20" i="4"/>
  <c r="AG19" i="4"/>
  <c r="AG18" i="4"/>
  <c r="AG17" i="4"/>
  <c r="AR2" i="4"/>
  <c r="AS1" i="4"/>
  <c r="AR1" i="4"/>
  <c r="AI1" i="4"/>
  <c r="R1" i="4"/>
  <c r="E1" i="4"/>
  <c r="AR2" i="3"/>
  <c r="AS1" i="3"/>
  <c r="AR1" i="3"/>
  <c r="AI1" i="3"/>
  <c r="R1" i="3"/>
  <c r="E1" i="3"/>
  <c r="W49" i="2"/>
  <c r="AU48" i="2" s="1"/>
  <c r="T49" i="2"/>
  <c r="AR48" i="2" s="1"/>
  <c r="Q49" i="2"/>
  <c r="AO48" i="2" s="1"/>
  <c r="N49" i="2"/>
  <c r="AL48" i="2" s="1"/>
  <c r="K49" i="2"/>
  <c r="AI48" i="2" s="1"/>
  <c r="I49" i="2"/>
  <c r="AG48" i="2" s="1"/>
  <c r="AR2" i="2"/>
  <c r="AS1" i="2"/>
  <c r="AR1" i="2"/>
  <c r="AI1" i="2"/>
  <c r="R1" i="2"/>
  <c r="E1" i="2"/>
  <c r="AD86" i="1"/>
  <c r="AD85" i="1"/>
  <c r="AB79" i="1"/>
  <c r="AB78" i="1"/>
  <c r="AB76" i="1"/>
  <c r="AB75" i="1"/>
  <c r="AB74" i="1"/>
  <c r="AF66" i="1"/>
  <c r="T66" i="1"/>
  <c r="F66" i="1"/>
  <c r="P57" i="1"/>
  <c r="AG56" i="1"/>
  <c r="P55" i="1"/>
  <c r="AG54" i="1"/>
  <c r="R53" i="1"/>
  <c r="P53" i="1"/>
  <c r="AG52" i="1"/>
  <c r="AF46" i="1"/>
  <c r="T46" i="1"/>
  <c r="F46" i="1"/>
  <c r="F55" i="1" s="1"/>
  <c r="G10" i="1"/>
  <c r="D10" i="1"/>
  <c r="L7" i="1"/>
  <c r="M1" i="5" s="1"/>
  <c r="AG75" i="4" l="1"/>
  <c r="M1" i="2"/>
  <c r="N66" i="1"/>
  <c r="F57" i="1"/>
  <c r="M1" i="4"/>
  <c r="N46" i="1"/>
  <c r="F53" i="1"/>
  <c r="M1" i="3"/>
</calcChain>
</file>

<file path=xl/sharedStrings.xml><?xml version="1.0" encoding="utf-8"?>
<sst xmlns="http://schemas.openxmlformats.org/spreadsheetml/2006/main" count="1218" uniqueCount="513">
  <si>
    <t>ORIGINAL</t>
  </si>
  <si>
    <t>ACTUALIZACIÓN</t>
  </si>
  <si>
    <t>Fecha:</t>
  </si>
  <si>
    <t>POF</t>
  </si>
  <si>
    <t>PLANTA ORGANICO FUNCIONAL / CENTROS DE FORMACIÓN PROFESIONAL PROPIOS Y CONFESIONALES</t>
  </si>
  <si>
    <t>REGION</t>
  </si>
  <si>
    <t>DISTRITO</t>
  </si>
  <si>
    <t>Planilla: S.E.T 3</t>
  </si>
  <si>
    <t>C.F.P. N°</t>
  </si>
  <si>
    <t>1,-</t>
  </si>
  <si>
    <t>CONFORMACIÓN DEL CENTRO</t>
  </si>
  <si>
    <t>Datos de Sede</t>
  </si>
  <si>
    <t>Año:</t>
  </si>
  <si>
    <t>Región:</t>
  </si>
  <si>
    <t>Distrito:</t>
  </si>
  <si>
    <t>Almirante Brown</t>
  </si>
  <si>
    <t>CENTRO DE FORMACIÓN PROFESIONAL N°</t>
  </si>
  <si>
    <t>D  E  S  C  R  I  P  C  I  Ó  N     D  E     C  U  R  S  O  S</t>
  </si>
  <si>
    <t>Clave:</t>
  </si>
  <si>
    <t>S.E.T. 3.2</t>
  </si>
  <si>
    <t>Pueden agruparse datos de cursos, con igual duración y aspectos curriculares, que se impartan simultáneamente a distintos grupos, en este caso sumar matrícula y horas cátedra semanales correspondientes a los cursos agrupados. 
En columna "docentes" indicar cantidades.</t>
  </si>
  <si>
    <t>FORM. B.1</t>
  </si>
  <si>
    <t>CURSO (Especialidad)</t>
  </si>
  <si>
    <t>DF</t>
  </si>
  <si>
    <t>CANTIDAD CURSOS</t>
  </si>
  <si>
    <t>MATRÍCULA</t>
  </si>
  <si>
    <t>DOMICILIO SEDE</t>
  </si>
  <si>
    <t>TOTAL HORAS CÁTEDRA</t>
  </si>
  <si>
    <r>
      <rPr>
        <sz val="21"/>
        <rFont val="Arial"/>
      </rPr>
      <t xml:space="preserve">DISTRIBUCIÓN DE CARGOS, HORARIOS Y PLANTA ORGÁNICO FUNCIONAL ANALÍTICA
</t>
    </r>
    <r>
      <rPr>
        <b/>
        <i/>
        <sz val="21"/>
        <rFont val="Arial"/>
      </rPr>
      <t>Cargos NO frente a alumnos</t>
    </r>
    <r>
      <rPr>
        <sz val="21"/>
        <rFont val="Arial"/>
      </rPr>
      <t xml:space="preserve"> </t>
    </r>
  </si>
  <si>
    <t>DOCENTES</t>
  </si>
  <si>
    <t>Localidad</t>
  </si>
  <si>
    <t>SEMANALES</t>
  </si>
  <si>
    <t>E-mail:</t>
  </si>
  <si>
    <t>CURSO</t>
  </si>
  <si>
    <t>Teléfono</t>
  </si>
  <si>
    <t>INSTRUCTOR</t>
  </si>
  <si>
    <t>M.E.P.</t>
  </si>
  <si>
    <t>Categoría Actual:</t>
  </si>
  <si>
    <t>CUPOF</t>
  </si>
  <si>
    <t>RES/UPR</t>
  </si>
  <si>
    <t>ORG ESCOLAR</t>
  </si>
  <si>
    <t>DESFAVORABILIDAD</t>
  </si>
  <si>
    <t>CATEGORIA</t>
  </si>
  <si>
    <t>CARGO / OCUPACIÓN</t>
  </si>
  <si>
    <t xml:space="preserve">Horas Reloj de trabajo </t>
  </si>
  <si>
    <t>Pagina Web</t>
  </si>
  <si>
    <t>Designación</t>
  </si>
  <si>
    <t>Horarios</t>
  </si>
  <si>
    <t>Sede de Trabajo</t>
  </si>
  <si>
    <t>Apellido y Nombres</t>
  </si>
  <si>
    <t>Categoría Anterior:</t>
  </si>
  <si>
    <t>SI</t>
  </si>
  <si>
    <t>DOS TURNO</t>
  </si>
  <si>
    <t>CUIL N°</t>
  </si>
  <si>
    <t>Situación de Revista</t>
  </si>
  <si>
    <t>OBS</t>
  </si>
  <si>
    <t>1°</t>
  </si>
  <si>
    <t>Semanal</t>
  </si>
  <si>
    <t>NO</t>
  </si>
  <si>
    <t>TRES TURNOS</t>
  </si>
  <si>
    <t>2°</t>
  </si>
  <si>
    <t>Mensual</t>
  </si>
  <si>
    <t>3°</t>
  </si>
  <si>
    <t>Pba. Selecc. / Concurso</t>
  </si>
  <si>
    <t>Asignac. Funciones</t>
  </si>
  <si>
    <t>CLASIFICACIÓN</t>
  </si>
  <si>
    <t>Acto Público</t>
  </si>
  <si>
    <t>Propuesta Conveniante</t>
  </si>
  <si>
    <t>N° Acto Administrat.</t>
  </si>
  <si>
    <t>Cantidad de:</t>
  </si>
  <si>
    <t>Subsedes</t>
  </si>
  <si>
    <t>Fecha</t>
  </si>
  <si>
    <t>Lunes</t>
  </si>
  <si>
    <t>Cursos Fuera de Sede</t>
  </si>
  <si>
    <t>Martes</t>
  </si>
  <si>
    <t>Miércoles</t>
  </si>
  <si>
    <t>Jueves</t>
  </si>
  <si>
    <t>Viernes</t>
  </si>
  <si>
    <t>Sábado</t>
  </si>
  <si>
    <t>Domicilio</t>
  </si>
  <si>
    <t>T</t>
  </si>
  <si>
    <t>P</t>
  </si>
  <si>
    <t>S</t>
  </si>
  <si>
    <t>Solo completar Centros de Formación Profesional con convenio</t>
  </si>
  <si>
    <t>Convenio</t>
  </si>
  <si>
    <t>Nº Convenio</t>
  </si>
  <si>
    <t>Nº Resol. Convenio</t>
  </si>
  <si>
    <t>N° Resol. Creación</t>
  </si>
  <si>
    <t>Entidad Conveniante</t>
  </si>
  <si>
    <t>Datos de Anexos (Crreado por Resolución, No Subsedes)</t>
  </si>
  <si>
    <t>Clave Provincial</t>
  </si>
  <si>
    <t>Desf.</t>
  </si>
  <si>
    <t>Turnos</t>
  </si>
  <si>
    <t>ANEXO</t>
  </si>
  <si>
    <t>M</t>
  </si>
  <si>
    <t>V/N</t>
  </si>
  <si>
    <t>2,-</t>
  </si>
  <si>
    <t>HORARIO DE FUNCIONAMIENTO DEL ESTABLECIMIENTO</t>
  </si>
  <si>
    <t>Mañana</t>
  </si>
  <si>
    <t>Tarde</t>
  </si>
  <si>
    <t>Vespertino</t>
  </si>
  <si>
    <t>Noche</t>
  </si>
  <si>
    <t>SEDE</t>
  </si>
  <si>
    <t>Horario</t>
  </si>
  <si>
    <t xml:space="preserve">P.O.F.: </t>
  </si>
  <si>
    <t>REGIÓN:</t>
  </si>
  <si>
    <t>DISTRITO:</t>
  </si>
  <si>
    <t>CFP N°</t>
  </si>
  <si>
    <t>Corresponde:</t>
  </si>
  <si>
    <t>Sede</t>
  </si>
  <si>
    <t>3,-</t>
  </si>
  <si>
    <t>Asignación de Cursos</t>
  </si>
  <si>
    <t>F. PROF</t>
  </si>
  <si>
    <t>CAP LAB.</t>
  </si>
  <si>
    <t>TOTAL</t>
  </si>
  <si>
    <t>M.</t>
  </si>
  <si>
    <t>AM.</t>
  </si>
  <si>
    <t>HORAS</t>
  </si>
  <si>
    <t>P.O.F. ANT</t>
  </si>
  <si>
    <t>MATRÍCULA ACTUAL</t>
  </si>
  <si>
    <t>P.O.F. ACTUAL</t>
  </si>
  <si>
    <t>EGRESADOS</t>
  </si>
  <si>
    <r>
      <rPr>
        <sz val="6"/>
        <rFont val="Arial"/>
      </rPr>
      <t>CANTIDAD</t>
    </r>
    <r>
      <rPr>
        <sz val="10"/>
        <color rgb="FF000000"/>
        <rFont val="Arial"/>
      </rPr>
      <t xml:space="preserve"> </t>
    </r>
    <r>
      <rPr>
        <sz val="9"/>
        <rFont val="Arial"/>
      </rPr>
      <t>CURSOS</t>
    </r>
  </si>
  <si>
    <t>TOTAL CURSOS</t>
  </si>
  <si>
    <t>4,-</t>
  </si>
  <si>
    <t xml:space="preserve">Distribución de cursos por número de alumnos  </t>
  </si>
  <si>
    <t>11 a 15 alumnos</t>
  </si>
  <si>
    <t>16 a 20 alumnos</t>
  </si>
  <si>
    <t>21 a 25 alumnos</t>
  </si>
  <si>
    <t>26 a 30 alumnos</t>
  </si>
  <si>
    <r>
      <rPr>
        <sz val="10"/>
        <rFont val="Inconsolata"/>
      </rPr>
      <t xml:space="preserve">+ de </t>
    </r>
    <r>
      <rPr>
        <sz val="10"/>
        <color rgb="FF1155CC"/>
        <rFont val="Inconsolata"/>
      </rPr>
      <t>30</t>
    </r>
    <r>
      <rPr>
        <sz val="10"/>
        <rFont val="Inconsolata"/>
      </rPr>
      <t xml:space="preserve"> alumnos</t>
    </r>
  </si>
  <si>
    <t>5,-</t>
  </si>
  <si>
    <t>Asignación de P.O.F. y cobertura de cargos</t>
  </si>
  <si>
    <t>CARGOS</t>
  </si>
  <si>
    <t>Director</t>
  </si>
  <si>
    <t>Regente</t>
  </si>
  <si>
    <t>Secret.</t>
  </si>
  <si>
    <t>Precept.</t>
  </si>
  <si>
    <t>M. de A.</t>
  </si>
  <si>
    <t>Pañolero</t>
  </si>
  <si>
    <t>J.A. *</t>
  </si>
  <si>
    <t>Sub JA *</t>
  </si>
  <si>
    <t>Ed. Fis. / Bibl.</t>
  </si>
  <si>
    <t>TITULARES</t>
  </si>
  <si>
    <t>VACANTES</t>
  </si>
  <si>
    <t>EXCEDENTES</t>
  </si>
  <si>
    <t>* Solo deben consignarse en cuadro 2 los JA y Sub JA designados a partir de Res. 3367/05 (Jefe de Area transferido va en cuadro 4)</t>
  </si>
  <si>
    <t>TOTAL GENERAL</t>
  </si>
  <si>
    <t>6,-</t>
  </si>
  <si>
    <t>Solo para Servicios Transferidos</t>
  </si>
  <si>
    <t>JA</t>
  </si>
  <si>
    <t>Y1</t>
  </si>
  <si>
    <t>Y2</t>
  </si>
  <si>
    <t>Q1</t>
  </si>
  <si>
    <t>H3</t>
  </si>
  <si>
    <t>Y3</t>
  </si>
  <si>
    <t>Y4</t>
  </si>
  <si>
    <t>H6</t>
  </si>
  <si>
    <t>X4</t>
  </si>
  <si>
    <t>TOTAL COLUMNA</t>
  </si>
  <si>
    <t>Firma Director</t>
  </si>
  <si>
    <t>Firma Insp. Areal, Técnico o Contable</t>
  </si>
  <si>
    <t>Firma Insp.Distrital</t>
  </si>
  <si>
    <t>Tribunal Descentralizado</t>
  </si>
  <si>
    <t>FORM. B.2</t>
  </si>
  <si>
    <t>DISTRIBUCION DE ESPECIALIDADES POR TIPO DE CURSOS, DURACIÓN, HORARIOS, Y PLANTA ORGÁNICO FUNCIONAL ANALÍTICA</t>
  </si>
  <si>
    <t xml:space="preserve">Curso N° </t>
  </si>
  <si>
    <t>Cargo / Especialidad</t>
  </si>
  <si>
    <t>Fechas</t>
  </si>
  <si>
    <t>Matrícula</t>
  </si>
  <si>
    <t>Lugar de Dictado</t>
  </si>
  <si>
    <t>Inicio</t>
  </si>
  <si>
    <t>Finalización</t>
  </si>
  <si>
    <t>V</t>
  </si>
  <si>
    <t>Total</t>
  </si>
  <si>
    <t>TOTALES MATRÍCULA</t>
  </si>
  <si>
    <t>CARGOS DE SERVICIOS PROVINCIALIZADOS</t>
  </si>
  <si>
    <t>Cargos docentes que No figuran en el Escalafón de la Provincia de Buenos Aires</t>
  </si>
  <si>
    <t>Cargos y/u horas cátedra docentes que No se adecuen a las normativas vigentes y que figuran en el Escalafón.</t>
  </si>
  <si>
    <t>CARGO</t>
  </si>
  <si>
    <t>TITULAR</t>
  </si>
  <si>
    <t>PROVISIONAL</t>
  </si>
  <si>
    <t>CARGO
y/o
ASIGNATURA</t>
  </si>
  <si>
    <t>CANT. HS/CAT O CARGO</t>
  </si>
  <si>
    <t>APELLIDO Y NOMBRES</t>
  </si>
  <si>
    <t>CUIL</t>
  </si>
  <si>
    <t>Dsitrito1</t>
  </si>
  <si>
    <t>Zona</t>
  </si>
  <si>
    <t>Region</t>
  </si>
  <si>
    <t>Distrito</t>
  </si>
  <si>
    <t>25 de Mayo ..</t>
  </si>
  <si>
    <t>9 de Julio..</t>
  </si>
  <si>
    <t>Adolfo Alsina</t>
  </si>
  <si>
    <t>Alberti</t>
  </si>
  <si>
    <t>Arrecifes</t>
  </si>
  <si>
    <t>Avellaneda</t>
  </si>
  <si>
    <t>Ayacucho</t>
  </si>
  <si>
    <t>Azul</t>
  </si>
  <si>
    <t>Bahía Blanca</t>
  </si>
  <si>
    <t>Balcarce</t>
  </si>
  <si>
    <t>Baradero</t>
  </si>
  <si>
    <t>Benito Juarez</t>
  </si>
  <si>
    <t>Berazategui</t>
  </si>
  <si>
    <t>Berisso</t>
  </si>
  <si>
    <t>Bolivar</t>
  </si>
  <si>
    <t>Bragado</t>
  </si>
  <si>
    <t>Brandsen</t>
  </si>
  <si>
    <t>Campana</t>
  </si>
  <si>
    <t>Cañuelas</t>
  </si>
  <si>
    <t>Capitan Sarmiento</t>
  </si>
  <si>
    <t>Carlos Casares</t>
  </si>
  <si>
    <t>Carlos Tejedor</t>
  </si>
  <si>
    <t>Carmen de Areco</t>
  </si>
  <si>
    <t>Castelli</t>
  </si>
  <si>
    <t>Chacabuco</t>
  </si>
  <si>
    <t>Chascomús</t>
  </si>
  <si>
    <t>Chivilcoy</t>
  </si>
  <si>
    <t>Colón</t>
  </si>
  <si>
    <t>Coronel Dorrego</t>
  </si>
  <si>
    <t>Coronel Pringles</t>
  </si>
  <si>
    <t>Coronel Rosales</t>
  </si>
  <si>
    <t>Coronel Suarez</t>
  </si>
  <si>
    <t>Daireaux</t>
  </si>
  <si>
    <t>Dolores</t>
  </si>
  <si>
    <t>Ensenada</t>
  </si>
  <si>
    <t>Escobar</t>
  </si>
  <si>
    <t>Esteban Echeverría</t>
  </si>
  <si>
    <t>Exaltación de la Cruz</t>
  </si>
  <si>
    <t>Ezeiza</t>
  </si>
  <si>
    <t>Florencio Varela</t>
  </si>
  <si>
    <t>Florentino Ameghino</t>
  </si>
  <si>
    <t>General Alvarado</t>
  </si>
  <si>
    <t>General Alvear</t>
  </si>
  <si>
    <t>General Arenales</t>
  </si>
  <si>
    <t>General Belgrano</t>
  </si>
  <si>
    <t>General Guido</t>
  </si>
  <si>
    <t>General Lamadrid</t>
  </si>
  <si>
    <t>General Las Heras</t>
  </si>
  <si>
    <t>General Lavalle</t>
  </si>
  <si>
    <t>General Madariaga</t>
  </si>
  <si>
    <t>General Paz</t>
  </si>
  <si>
    <t>General Pinto</t>
  </si>
  <si>
    <t>General Pueyrredon</t>
  </si>
  <si>
    <t>General Rodriguez</t>
  </si>
  <si>
    <t>General Viamonte</t>
  </si>
  <si>
    <t>General Villegas</t>
  </si>
  <si>
    <t>Gonzalez Chaves</t>
  </si>
  <si>
    <t>Gral San Martin</t>
  </si>
  <si>
    <t>Guamini</t>
  </si>
  <si>
    <t>Hipolito Yrigoyen</t>
  </si>
  <si>
    <t>Hurlingham</t>
  </si>
  <si>
    <t>Ituzaingo</t>
  </si>
  <si>
    <t>Jose C. Paz</t>
  </si>
  <si>
    <t>Junin</t>
  </si>
  <si>
    <t>La Costa</t>
  </si>
  <si>
    <t>La Matanza</t>
  </si>
  <si>
    <t>La Plata</t>
  </si>
  <si>
    <t>Lanus</t>
  </si>
  <si>
    <t>Laprida</t>
  </si>
  <si>
    <t>Las Flores</t>
  </si>
  <si>
    <t>Leandro N. Alem</t>
  </si>
  <si>
    <t>Lezama</t>
  </si>
  <si>
    <t>Lincoln</t>
  </si>
  <si>
    <t>Lobería</t>
  </si>
  <si>
    <t>Lobos</t>
  </si>
  <si>
    <t>Lomas de Zamora</t>
  </si>
  <si>
    <t>Lujan</t>
  </si>
  <si>
    <t>Magdalena</t>
  </si>
  <si>
    <t>Maipu</t>
  </si>
  <si>
    <t>Malvinas Argentinas</t>
  </si>
  <si>
    <t>Mar Chiquita</t>
  </si>
  <si>
    <t>Marcos Paz</t>
  </si>
  <si>
    <t>Mercedes</t>
  </si>
  <si>
    <t>Merlo</t>
  </si>
  <si>
    <t>Monte</t>
  </si>
  <si>
    <t>Monte Hermoso</t>
  </si>
  <si>
    <t>Moreno</t>
  </si>
  <si>
    <t>Morón</t>
  </si>
  <si>
    <t>Navarro</t>
  </si>
  <si>
    <t>Necochea</t>
  </si>
  <si>
    <t>Olavarría</t>
  </si>
  <si>
    <t>Patagones</t>
  </si>
  <si>
    <t>Pehuajo</t>
  </si>
  <si>
    <t>Pellegrini</t>
  </si>
  <si>
    <t>Pergamino</t>
  </si>
  <si>
    <t>Pila</t>
  </si>
  <si>
    <t>Pilar</t>
  </si>
  <si>
    <t>Pinamar</t>
  </si>
  <si>
    <t>Presidente Perón</t>
  </si>
  <si>
    <t>Puan</t>
  </si>
  <si>
    <t>Punta Indio</t>
  </si>
  <si>
    <t>Quilmes</t>
  </si>
  <si>
    <t>Ramallo</t>
  </si>
  <si>
    <t>Rauch</t>
  </si>
  <si>
    <t>Rivadavia</t>
  </si>
  <si>
    <t>Rojas</t>
  </si>
  <si>
    <t>Roque Perez</t>
  </si>
  <si>
    <t>Saavedra</t>
  </si>
  <si>
    <t>Saladillo</t>
  </si>
  <si>
    <t>Salliquelo</t>
  </si>
  <si>
    <t>Salto</t>
  </si>
  <si>
    <t>San Andres de Giles</t>
  </si>
  <si>
    <t>San Antonio de Areco</t>
  </si>
  <si>
    <t>San Cayetano</t>
  </si>
  <si>
    <t>San Fernando</t>
  </si>
  <si>
    <t>San Isidro</t>
  </si>
  <si>
    <t>San Miguel</t>
  </si>
  <si>
    <t>San Nicolás</t>
  </si>
  <si>
    <t>San Pedro</t>
  </si>
  <si>
    <t>San Vicente</t>
  </si>
  <si>
    <t>Suipacha</t>
  </si>
  <si>
    <t>Tandil</t>
  </si>
  <si>
    <t>Tapalque</t>
  </si>
  <si>
    <t>Tigre</t>
  </si>
  <si>
    <t>Tordillo</t>
  </si>
  <si>
    <t>Tornquist</t>
  </si>
  <si>
    <t>Trenque Lauquen</t>
  </si>
  <si>
    <t>Tres Arroyos</t>
  </si>
  <si>
    <t>Tres de Febrero</t>
  </si>
  <si>
    <t>Tres Lomas</t>
  </si>
  <si>
    <t>Vicente Lopez</t>
  </si>
  <si>
    <t>Villa Gesell</t>
  </si>
  <si>
    <t>Villarino</t>
  </si>
  <si>
    <t>Zárate</t>
  </si>
  <si>
    <t>Einstein 548</t>
  </si>
  <si>
    <t>San Nicolas</t>
  </si>
  <si>
    <t>cfp402sn@gmail.com ; cfp402sannicolas@abc.gob.ar</t>
  </si>
  <si>
    <t>0336-4454782</t>
  </si>
  <si>
    <t>1ra</t>
  </si>
  <si>
    <t>sede</t>
  </si>
  <si>
    <t>en trámite</t>
  </si>
  <si>
    <t>8:00 a 12:00</t>
  </si>
  <si>
    <t>12:00 a 18:00</t>
  </si>
  <si>
    <t>no</t>
  </si>
  <si>
    <t>x</t>
  </si>
  <si>
    <t>18:00 a 21:00</t>
  </si>
  <si>
    <t>Peluquero Unisex</t>
  </si>
  <si>
    <t>Auxiliar Contable</t>
  </si>
  <si>
    <t>Diseño de Pagina Web</t>
  </si>
  <si>
    <t>Operador de Informática para Administración y Gestión</t>
  </si>
  <si>
    <t>Capacitación en Cosmetología</t>
  </si>
  <si>
    <t>Operador de Software de Gestión Administrativa y Contable</t>
  </si>
  <si>
    <t>Liquidación de Impuestos</t>
  </si>
  <si>
    <t>Liquidación de Sueldos y Jornales</t>
  </si>
  <si>
    <t>Asistente de Estudio Jurídico y Notarial</t>
  </si>
  <si>
    <t>Clasificación de Cereales</t>
  </si>
  <si>
    <t>Clasificación de Oleaginosas</t>
  </si>
  <si>
    <t>Técnicas de Diseño Gráfico en Sistemas Informáticos Nivel I</t>
  </si>
  <si>
    <t>Técnicas de Diseño Gráfico en Sistemas Informáticos Nivel II</t>
  </si>
  <si>
    <t>Instalación de Redes</t>
  </si>
  <si>
    <t>Supervisión y Administración de Redes</t>
  </si>
  <si>
    <t>Programador</t>
  </si>
  <si>
    <t>Cocinero para Comedor Ecolar</t>
  </si>
  <si>
    <t>Auxiliar de Protocolo y Ceremonial</t>
  </si>
  <si>
    <t>Conservación de Alimentos</t>
  </si>
  <si>
    <t>Fideero</t>
  </si>
  <si>
    <t>Maestro Pizzero y Rotisero</t>
  </si>
  <si>
    <t>Elaboración de Alimentos a base de Productos de Soja</t>
  </si>
  <si>
    <t>Elaboración y Conservación de Carnes y Embutidos</t>
  </si>
  <si>
    <t>Elaboración y Conservación de Frutas y Hortalizas</t>
  </si>
  <si>
    <t>Elaboración de Alfajores Regionales</t>
  </si>
  <si>
    <t>Auxiliar en Instituciones Educativas</t>
  </si>
  <si>
    <t>Apoyo en Seguridad e Higiene Industrial</t>
  </si>
  <si>
    <t>Limpieza Institucional</t>
  </si>
  <si>
    <t>Cocinero</t>
  </si>
  <si>
    <t>Disp 101/16</t>
  </si>
  <si>
    <t>14:00 a 18:00</t>
  </si>
  <si>
    <t>16:00 a 20:00</t>
  </si>
  <si>
    <t>16:40 a 20:40</t>
  </si>
  <si>
    <t>08:00 a 12:00</t>
  </si>
  <si>
    <t>Secretaria</t>
  </si>
  <si>
    <t>*****</t>
  </si>
  <si>
    <t>Balcof Jorge Osvaldo</t>
  </si>
  <si>
    <t>19/10
2016</t>
  </si>
  <si>
    <t>Sin ejecutar</t>
  </si>
  <si>
    <t>Instr a cargo
de la direccion</t>
  </si>
  <si>
    <t>Aprobado
por pof 2008</t>
  </si>
  <si>
    <t>Preceptor</t>
  </si>
  <si>
    <t>03/06
2013</t>
  </si>
  <si>
    <t>8:00 A 12:00</t>
  </si>
  <si>
    <t>X</t>
  </si>
  <si>
    <t>02/08
2017</t>
  </si>
  <si>
    <t>13:00 A 17:00</t>
  </si>
  <si>
    <t>Maestra de Apoyo</t>
  </si>
  <si>
    <t>01/05
1995</t>
  </si>
  <si>
    <t>14:00 A 18:00</t>
  </si>
  <si>
    <t>Castro Monica Silvia</t>
  </si>
  <si>
    <t>Valentini Norma</t>
  </si>
  <si>
    <t>Amarilla Alicia</t>
  </si>
  <si>
    <t>Villarreal Cintia</t>
  </si>
  <si>
    <t>Relev por May 
jer. CFP403</t>
  </si>
  <si>
    <t>Suplente 
A. Amarilla</t>
  </si>
  <si>
    <t>28/04
2017</t>
  </si>
  <si>
    <t>09/03 
2020</t>
  </si>
  <si>
    <t>14/12 
2020</t>
  </si>
  <si>
    <t>8:30 A 11:50</t>
  </si>
  <si>
    <t>Einstein 548, B° Prado Español</t>
  </si>
  <si>
    <t>13:00 a 16:20</t>
  </si>
  <si>
    <t>16:30 a 19:50</t>
  </si>
  <si>
    <t>28/09 
2020</t>
  </si>
  <si>
    <t>13:30 a 16:30</t>
  </si>
  <si>
    <t>13:30 a 16:40</t>
  </si>
  <si>
    <t>Operador de Software de Gestión Administrativo Contable</t>
  </si>
  <si>
    <t>29/09 
2020</t>
  </si>
  <si>
    <t>Continúa del  Curso N° 1081</t>
  </si>
  <si>
    <t>27/04 
2020</t>
  </si>
  <si>
    <t>8:30 A 11:10</t>
  </si>
  <si>
    <t>28/04 
2020</t>
  </si>
  <si>
    <t>Continúa del  Curso N° 1083</t>
  </si>
  <si>
    <t>14/07 
2020</t>
  </si>
  <si>
    <t>15/07 
2020</t>
  </si>
  <si>
    <t>Continúa del  Curso N° 1084</t>
  </si>
  <si>
    <t>08/06 
2020</t>
  </si>
  <si>
    <t>17:00 a 20:20</t>
  </si>
  <si>
    <t>25 de Mayo 98. CEC</t>
  </si>
  <si>
    <t>09/06 
2020</t>
  </si>
  <si>
    <t>11/05
2020</t>
  </si>
  <si>
    <t>12/05
2020</t>
  </si>
  <si>
    <t>20/07
2020</t>
  </si>
  <si>
    <t>Continúa del  Curso N° 1088</t>
  </si>
  <si>
    <t>Continúa del  Curso N° 1086</t>
  </si>
  <si>
    <t>Diseño de Página Web</t>
  </si>
  <si>
    <t>Continúa del  Curso N° 1089</t>
  </si>
  <si>
    <t>21/07
2020</t>
  </si>
  <si>
    <t>12/10
2020</t>
  </si>
  <si>
    <t>13/10
2020</t>
  </si>
  <si>
    <t>23/11
2020</t>
  </si>
  <si>
    <t>24/11
2020</t>
  </si>
  <si>
    <t>Continúa del  Curso N° 1090</t>
  </si>
  <si>
    <t>Continúa del  Curso N° 1091</t>
  </si>
  <si>
    <t>13:30 a 16:50</t>
  </si>
  <si>
    <t>8:30 a 11:40</t>
  </si>
  <si>
    <t>14:45 a 18:05</t>
  </si>
  <si>
    <t>17:30 a 20:50</t>
  </si>
  <si>
    <t>Primavera 630. Hogar El Amanecer</t>
  </si>
  <si>
    <t>Cocineron para Comedor Escolar</t>
  </si>
  <si>
    <t>01/06
2020</t>
  </si>
  <si>
    <t>9:00 a 11:50</t>
  </si>
  <si>
    <t>02/06
2020</t>
  </si>
  <si>
    <t>Continúa del  Curso N° 1094</t>
  </si>
  <si>
    <t>Continúa del  Curso N° 1095</t>
  </si>
  <si>
    <t>Continúa del  Curso N° 1096</t>
  </si>
  <si>
    <t>Continúa del  Curso N° 1097</t>
  </si>
  <si>
    <t>Práctico en Conservación de Alimentos</t>
  </si>
  <si>
    <t>Continúa del  Curso N° 1100</t>
  </si>
  <si>
    <t>Continúa del  Curso N° 1101</t>
  </si>
  <si>
    <t>Continúa del  Curso N° 1102</t>
  </si>
  <si>
    <t>Continúa del  Curso N° 1103</t>
  </si>
  <si>
    <t>Continúa del  Curso N° 1106</t>
  </si>
  <si>
    <t>Continúa del  Curso N° 1107</t>
  </si>
  <si>
    <t>10/06
2020</t>
  </si>
  <si>
    <t>17:50 a 20:10</t>
  </si>
  <si>
    <t>11/06
2020</t>
  </si>
  <si>
    <t>Alvear 515. EP12</t>
  </si>
  <si>
    <t>Continúa del  Curso N° 1109</t>
  </si>
  <si>
    <t>10/10
2020</t>
  </si>
  <si>
    <t>Elaboración Y Conservación de Carnes y Embutidos</t>
  </si>
  <si>
    <t>11/10
2020</t>
  </si>
  <si>
    <t>17:00 a 20:40</t>
  </si>
  <si>
    <t>25 de Mayo 675. CFI</t>
  </si>
  <si>
    <t>Continúa del  Curso N° 1111</t>
  </si>
  <si>
    <t>8:15 A 11:45</t>
  </si>
  <si>
    <t>Elaboración Y Conservación de Frutas y Hortalizas</t>
  </si>
  <si>
    <t>28/05
2020</t>
  </si>
  <si>
    <t>Continúa del  Curso N° 1113</t>
  </si>
  <si>
    <t>Italia 332. ANDIVI</t>
  </si>
  <si>
    <t>29/05
2020</t>
  </si>
  <si>
    <t>12/08
2020</t>
  </si>
  <si>
    <t>13/08
2020</t>
  </si>
  <si>
    <t>Continúa del  Curso N° 1115</t>
  </si>
  <si>
    <t>Continúa del  Curso N° 1116</t>
  </si>
  <si>
    <t>30/10
2020</t>
  </si>
  <si>
    <t>31/10
2020</t>
  </si>
  <si>
    <t>Continúa del  Curso N° 1117</t>
  </si>
  <si>
    <t>06/04
2020</t>
  </si>
  <si>
    <t>18:00 a 20:30</t>
  </si>
  <si>
    <t>Continúa del  Curso N° 1119</t>
  </si>
  <si>
    <t>Continúa del  Curso N° 1120</t>
  </si>
  <si>
    <t>A comenzar</t>
  </si>
  <si>
    <t>Continúa del  Curso N° 1122</t>
  </si>
  <si>
    <t>Continúa del  Curso N° 1123</t>
  </si>
  <si>
    <t>17:00 a 19:50</t>
  </si>
  <si>
    <t>07/04
2020</t>
  </si>
  <si>
    <t>25/05
2020</t>
  </si>
  <si>
    <t>26/05
2020</t>
  </si>
  <si>
    <t>27/07
2020</t>
  </si>
  <si>
    <t>28/07
2020</t>
  </si>
  <si>
    <t>24/08
2020</t>
  </si>
  <si>
    <t>25/08
2020</t>
  </si>
  <si>
    <t>Las Rosas 609. Refugio B° Güemes</t>
  </si>
  <si>
    <t>NOZZI DOMINGO</t>
  </si>
  <si>
    <t>MORERA GUILLERMO</t>
  </si>
  <si>
    <t>CAPRIOTTI MAURICIO</t>
  </si>
  <si>
    <t>LUNA CARINA</t>
  </si>
  <si>
    <t>ARRUIZ MARIA ANA</t>
  </si>
  <si>
    <t>RENE NATALIA</t>
  </si>
  <si>
    <t>10HScat Titular 4HScat prov</t>
  </si>
  <si>
    <t>LAURIA CLAUDIA DANIELA</t>
  </si>
  <si>
    <t>MARTINEZ GISELA SILVANA</t>
  </si>
  <si>
    <t>15HScat Titular 3HScat dispon</t>
  </si>
  <si>
    <t>14HScat Titular 1HScat dispon</t>
  </si>
  <si>
    <t>Relev por MJ Dir CFP402</t>
  </si>
  <si>
    <t>Suple Jorge Balcof</t>
  </si>
  <si>
    <t>BALCOF JORGE OSVALDO</t>
  </si>
  <si>
    <t>GRAFFIONE AGUSTIN</t>
  </si>
  <si>
    <t>GHIORZI MARISA</t>
  </si>
  <si>
    <t>BUSTOS MARIA DEL CARMEN</t>
  </si>
  <si>
    <t>10HScat Titular 1HScat prov</t>
  </si>
  <si>
    <t>9HScat Titular 1HScat prov</t>
  </si>
  <si>
    <t>MARTINEZ SONIA</t>
  </si>
  <si>
    <t>SBUTTONI SILVINA</t>
  </si>
  <si>
    <t>MEP</t>
  </si>
  <si>
    <t>Novik Miguel Ángel
por licencia por Consejo Escolar desde 07/12/2017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</si>
</sst>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56">
    <font>
      <sz val="10"/>
      <color rgb="FF000000"/>
      <name val="Arial"/>
    </font>
    <font>
      <b/>
      <sz val="10"/>
      <color theme="1"/>
      <name val="Arial"/>
    </font>
    <font>
      <sz val="10"/>
      <color theme="1"/>
      <name val="Arial"/>
    </font>
    <font>
      <sz val="8"/>
      <color theme="1"/>
      <name val="Arial"/>
    </font>
    <font>
      <sz val="10"/>
      <name val="Arial"/>
    </font>
    <font>
      <b/>
      <sz val="20"/>
      <color theme="1"/>
      <name val="Arial"/>
    </font>
    <font>
      <b/>
      <sz val="12"/>
      <color theme="1"/>
      <name val="Arial"/>
    </font>
    <font>
      <b/>
      <sz val="18"/>
      <color theme="1"/>
      <name val="Arial"/>
    </font>
    <font>
      <sz val="18"/>
      <color theme="1"/>
      <name val="Arial"/>
    </font>
    <font>
      <b/>
      <sz val="16"/>
      <color theme="1"/>
      <name val="Arial"/>
    </font>
    <font>
      <b/>
      <sz val="14"/>
      <color theme="1"/>
      <name val="Arial"/>
    </font>
    <font>
      <b/>
      <sz val="8"/>
      <color theme="1"/>
      <name val="Arial"/>
    </font>
    <font>
      <b/>
      <sz val="10"/>
      <color theme="1"/>
      <name val="Calibri"/>
    </font>
    <font>
      <b/>
      <sz val="7"/>
      <color theme="1"/>
      <name val="Calibri"/>
    </font>
    <font>
      <sz val="22"/>
      <color theme="1"/>
      <name val="Arial"/>
    </font>
    <font>
      <sz val="9"/>
      <color theme="1"/>
      <name val="Arial"/>
    </font>
    <font>
      <sz val="8"/>
      <color theme="1"/>
      <name val="Calibri"/>
    </font>
    <font>
      <b/>
      <sz val="8"/>
      <color theme="1"/>
      <name val="Calibri"/>
    </font>
    <font>
      <sz val="7"/>
      <color theme="1"/>
      <name val="Arial"/>
    </font>
    <font>
      <sz val="9"/>
      <color rgb="FF000000"/>
      <name val="Arial"/>
    </font>
    <font>
      <sz val="6"/>
      <color theme="1"/>
      <name val="Arial"/>
    </font>
    <font>
      <sz val="5"/>
      <color theme="1"/>
      <name val="Arial"/>
    </font>
    <font>
      <b/>
      <sz val="9"/>
      <color rgb="FF0070C0"/>
      <name val="Arial"/>
    </font>
    <font>
      <b/>
      <sz val="9"/>
      <color rgb="FFFF0000"/>
      <name val="Arial"/>
    </font>
    <font>
      <b/>
      <sz val="9"/>
      <color rgb="FF00B050"/>
      <name val="Arial"/>
    </font>
    <font>
      <sz val="10"/>
      <color theme="1"/>
      <name val="Calibri"/>
    </font>
    <font>
      <b/>
      <sz val="14"/>
      <color theme="1"/>
      <name val="Calibri"/>
    </font>
    <font>
      <b/>
      <sz val="8"/>
      <color rgb="FF1C4587"/>
      <name val="Calibri"/>
    </font>
    <font>
      <b/>
      <sz val="8"/>
      <color rgb="FFFF0000"/>
      <name val="Calibri"/>
    </font>
    <font>
      <b/>
      <sz val="8"/>
      <color rgb="FF00B050"/>
      <name val="Calibri"/>
    </font>
    <font>
      <sz val="12"/>
      <color theme="1"/>
      <name val="Arial"/>
    </font>
    <font>
      <sz val="10"/>
      <color theme="1"/>
      <name val="Calibri"/>
    </font>
    <font>
      <sz val="9"/>
      <color theme="1"/>
      <name val="Calibri"/>
    </font>
    <font>
      <b/>
      <sz val="10"/>
      <color theme="1"/>
      <name val="Calibri"/>
    </font>
    <font>
      <sz val="18"/>
      <color theme="1"/>
      <name val="Calibri"/>
    </font>
    <font>
      <b/>
      <sz val="18"/>
      <color theme="1"/>
      <name val="Calibri"/>
    </font>
    <font>
      <sz val="11"/>
      <color theme="1"/>
      <name val="Calibri"/>
    </font>
    <font>
      <sz val="12"/>
      <color theme="1"/>
      <name val="Calibri"/>
    </font>
    <font>
      <b/>
      <sz val="12"/>
      <color theme="1"/>
      <name val="Calibri"/>
    </font>
    <font>
      <sz val="14"/>
      <color theme="1"/>
      <name val="Calibri"/>
    </font>
    <font>
      <sz val="10"/>
      <color theme="1"/>
      <name val="Arial"/>
    </font>
    <font>
      <b/>
      <sz val="9"/>
      <color theme="1"/>
      <name val="Calibri"/>
    </font>
    <font>
      <b/>
      <sz val="11"/>
      <color rgb="FF000000"/>
      <name val="Calibri"/>
    </font>
    <font>
      <b/>
      <sz val="11"/>
      <color rgb="FF073763"/>
      <name val="Calibri"/>
    </font>
    <font>
      <sz val="11"/>
      <color rgb="FF000000"/>
      <name val="Calibri"/>
    </font>
    <font>
      <b/>
      <sz val="11"/>
      <color rgb="FFCC0000"/>
      <name val="Calibri"/>
    </font>
    <font>
      <sz val="21"/>
      <color theme="1"/>
      <name val="Arial"/>
    </font>
    <font>
      <b/>
      <sz val="11"/>
      <color theme="1"/>
      <name val="Arial"/>
    </font>
    <font>
      <sz val="21"/>
      <name val="Arial"/>
    </font>
    <font>
      <b/>
      <i/>
      <sz val="21"/>
      <name val="Arial"/>
    </font>
    <font>
      <sz val="6"/>
      <name val="Arial"/>
    </font>
    <font>
      <sz val="9"/>
      <name val="Arial"/>
    </font>
    <font>
      <sz val="10"/>
      <name val="Inconsolata"/>
    </font>
    <font>
      <sz val="10"/>
      <color rgb="FF1155CC"/>
      <name val="Inconsolata"/>
    </font>
    <font>
      <b/>
      <sz val="8"/>
      <color theme="1"/>
      <name val="Calibri"/>
      <family val="2"/>
    </font>
    <font>
      <sz val="8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DBE5F1"/>
        <bgColor rgb="FFDBE5F1"/>
      </patternFill>
    </fill>
    <fill>
      <patternFill patternType="solid">
        <fgColor rgb="FFD6E3BC"/>
        <bgColor rgb="FFD6E3BC"/>
      </patternFill>
    </fill>
    <fill>
      <patternFill patternType="solid">
        <fgColor rgb="FFB7B7B7"/>
        <bgColor rgb="FFB7B7B7"/>
      </patternFill>
    </fill>
    <fill>
      <patternFill patternType="solid">
        <fgColor rgb="FF999999"/>
        <bgColor rgb="FF999999"/>
      </patternFill>
    </fill>
    <fill>
      <patternFill patternType="solid">
        <fgColor theme="1"/>
        <bgColor theme="1"/>
      </patternFill>
    </fill>
    <fill>
      <patternFill patternType="solid">
        <fgColor rgb="FF9FC5E8"/>
        <bgColor rgb="FF9FC5E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  <fill>
      <patternFill patternType="solid">
        <fgColor theme="2"/>
        <bgColor indexed="64"/>
      </patternFill>
    </fill>
  </fills>
  <borders count="1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5"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 textRotation="90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2" fillId="0" borderId="15" xfId="0" applyFont="1" applyBorder="1"/>
    <xf numFmtId="0" fontId="1" fillId="0" borderId="0" xfId="0" applyFont="1" applyAlignment="1">
      <alignment horizontal="center"/>
    </xf>
    <xf numFmtId="0" fontId="2" fillId="0" borderId="24" xfId="0" applyFont="1" applyBorder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31" xfId="0" applyFont="1" applyBorder="1"/>
    <xf numFmtId="0" fontId="8" fillId="0" borderId="0" xfId="0" applyFont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0" borderId="3" xfId="0" applyFont="1" applyBorder="1"/>
    <xf numFmtId="0" fontId="1" fillId="0" borderId="2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4" xfId="0" applyFont="1" applyBorder="1"/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2" fillId="0" borderId="4" xfId="0" applyFont="1" applyBorder="1"/>
    <xf numFmtId="0" fontId="12" fillId="0" borderId="0" xfId="0" applyFont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3" fillId="0" borderId="6" xfId="0" applyFont="1" applyBorder="1"/>
    <xf numFmtId="0" fontId="1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2" fillId="0" borderId="44" xfId="0" applyFont="1" applyBorder="1"/>
    <xf numFmtId="0" fontId="15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16" fillId="0" borderId="0" xfId="0" applyFont="1"/>
    <xf numFmtId="0" fontId="2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center"/>
    </xf>
    <xf numFmtId="0" fontId="2" fillId="0" borderId="44" xfId="0" applyFont="1" applyBorder="1" applyAlignment="1">
      <alignment vertical="top" wrapText="1"/>
    </xf>
    <xf numFmtId="0" fontId="2" fillId="0" borderId="3" xfId="0" applyFont="1" applyBorder="1"/>
    <xf numFmtId="0" fontId="2" fillId="0" borderId="16" xfId="0" applyFont="1" applyBorder="1"/>
    <xf numFmtId="0" fontId="15" fillId="0" borderId="0" xfId="0" applyFont="1" applyAlignment="1">
      <alignment horizontal="center" wrapText="1"/>
    </xf>
    <xf numFmtId="0" fontId="18" fillId="0" borderId="0" xfId="0" applyFont="1" applyAlignment="1">
      <alignment wrapText="1"/>
    </xf>
    <xf numFmtId="0" fontId="20" fillId="0" borderId="0" xfId="0" applyFont="1" applyAlignment="1">
      <alignment vertical="center" wrapText="1"/>
    </xf>
    <xf numFmtId="0" fontId="20" fillId="0" borderId="44" xfId="0" applyFont="1" applyBorder="1" applyAlignment="1">
      <alignment vertical="center" wrapText="1"/>
    </xf>
    <xf numFmtId="0" fontId="22" fillId="0" borderId="61" xfId="0" applyFont="1" applyBorder="1" applyAlignment="1">
      <alignment horizontal="center" vertical="center" wrapText="1"/>
    </xf>
    <xf numFmtId="0" fontId="2" fillId="0" borderId="18" xfId="0" applyFont="1" applyBorder="1"/>
    <xf numFmtId="0" fontId="23" fillId="0" borderId="62" xfId="0" applyFont="1" applyBorder="1" applyAlignment="1">
      <alignment horizontal="center" vertical="center" wrapText="1"/>
    </xf>
    <xf numFmtId="0" fontId="2" fillId="0" borderId="18" xfId="0" applyFont="1" applyBorder="1" applyAlignment="1"/>
    <xf numFmtId="0" fontId="24" fillId="0" borderId="24" xfId="0" applyFont="1" applyBorder="1" applyAlignment="1">
      <alignment horizontal="center" vertical="center" wrapText="1"/>
    </xf>
    <xf numFmtId="0" fontId="2" fillId="0" borderId="17" xfId="0" applyFont="1" applyBorder="1"/>
    <xf numFmtId="0" fontId="18" fillId="0" borderId="0" xfId="0" applyFont="1" applyAlignment="1">
      <alignment horizontal="center" wrapText="1"/>
    </xf>
    <xf numFmtId="0" fontId="2" fillId="0" borderId="25" xfId="0" applyFont="1" applyBorder="1"/>
    <xf numFmtId="0" fontId="25" fillId="0" borderId="0" xfId="0" applyFont="1"/>
    <xf numFmtId="0" fontId="30" fillId="0" borderId="0" xfId="0" applyFont="1" applyAlignment="1"/>
    <xf numFmtId="0" fontId="16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1" fillId="0" borderId="0" xfId="0" applyFont="1" applyAlignment="1"/>
    <xf numFmtId="0" fontId="15" fillId="0" borderId="13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2" fillId="8" borderId="77" xfId="0" applyFont="1" applyFill="1" applyBorder="1" applyAlignment="1">
      <alignment horizontal="center"/>
    </xf>
    <xf numFmtId="0" fontId="2" fillId="8" borderId="78" xfId="0" applyFont="1" applyFill="1" applyBorder="1"/>
    <xf numFmtId="0" fontId="11" fillId="0" borderId="0" xfId="0" applyFont="1" applyAlignment="1"/>
    <xf numFmtId="0" fontId="11" fillId="0" borderId="0" xfId="0" applyFont="1"/>
    <xf numFmtId="0" fontId="2" fillId="8" borderId="80" xfId="0" applyFont="1" applyFill="1" applyBorder="1" applyAlignment="1">
      <alignment horizontal="center" vertical="center"/>
    </xf>
    <xf numFmtId="0" fontId="2" fillId="8" borderId="80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85" xfId="0" applyFont="1" applyBorder="1"/>
    <xf numFmtId="0" fontId="1" fillId="0" borderId="80" xfId="0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/>
    <xf numFmtId="0" fontId="8" fillId="0" borderId="0" xfId="0" applyFont="1" applyAlignment="1">
      <alignment horizontal="center" vertical="center" textRotation="90" wrapText="1"/>
    </xf>
    <xf numFmtId="0" fontId="33" fillId="0" borderId="0" xfId="0" applyFont="1"/>
    <xf numFmtId="0" fontId="40" fillId="0" borderId="0" xfId="0" applyFont="1" applyAlignment="1">
      <alignment horizontal="center"/>
    </xf>
    <xf numFmtId="0" fontId="40" fillId="0" borderId="0" xfId="0" applyFont="1" applyAlignment="1"/>
    <xf numFmtId="0" fontId="25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37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15" fillId="0" borderId="0" xfId="0" applyFont="1" applyAlignment="1"/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5" fillId="0" borderId="61" xfId="0" applyFont="1" applyBorder="1" applyAlignment="1">
      <alignment horizontal="center" vertical="center"/>
    </xf>
    <xf numFmtId="0" fontId="25" fillId="0" borderId="62" xfId="0" applyFont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7" fillId="10" borderId="79" xfId="0" applyFont="1" applyFill="1" applyBorder="1" applyAlignment="1">
      <alignment horizontal="center" vertical="center"/>
    </xf>
    <xf numFmtId="0" fontId="17" fillId="10" borderId="8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11" borderId="0" xfId="0" applyFont="1" applyFill="1" applyAlignment="1">
      <alignment horizontal="center" vertical="center" wrapText="1"/>
    </xf>
    <xf numFmtId="0" fontId="12" fillId="11" borderId="109" xfId="0" applyFont="1" applyFill="1" applyBorder="1" applyAlignment="1">
      <alignment horizontal="center" vertical="center" wrapText="1"/>
    </xf>
    <xf numFmtId="0" fontId="17" fillId="11" borderId="44" xfId="0" applyFont="1" applyFill="1" applyBorder="1" applyAlignment="1">
      <alignment horizontal="center" vertical="center"/>
    </xf>
    <xf numFmtId="0" fontId="2" fillId="0" borderId="110" xfId="0" applyFont="1" applyBorder="1" applyAlignment="1">
      <alignment wrapText="1"/>
    </xf>
    <xf numFmtId="0" fontId="44" fillId="0" borderId="111" xfId="0" applyFont="1" applyBorder="1" applyAlignment="1">
      <alignment horizontal="center" wrapText="1"/>
    </xf>
    <xf numFmtId="0" fontId="44" fillId="0" borderId="111" xfId="0" applyFont="1" applyBorder="1" applyAlignment="1">
      <alignment wrapText="1"/>
    </xf>
    <xf numFmtId="0" fontId="37" fillId="0" borderId="112" xfId="0" applyFont="1" applyBorder="1" applyAlignment="1">
      <alignment horizontal="center" wrapText="1"/>
    </xf>
    <xf numFmtId="0" fontId="31" fillId="0" borderId="113" xfId="0" applyFont="1" applyBorder="1" applyAlignment="1">
      <alignment horizontal="right" wrapText="1"/>
    </xf>
    <xf numFmtId="0" fontId="31" fillId="0" borderId="112" xfId="0" applyFont="1" applyBorder="1" applyAlignment="1">
      <alignment horizontal="center" wrapText="1"/>
    </xf>
    <xf numFmtId="0" fontId="2" fillId="0" borderId="1" xfId="0" applyFont="1" applyBorder="1" applyAlignment="1" applyProtection="1">
      <protection locked="0"/>
    </xf>
    <xf numFmtId="0" fontId="2" fillId="0" borderId="1" xfId="0" applyFont="1" applyBorder="1" applyProtection="1">
      <protection locked="0"/>
    </xf>
    <xf numFmtId="0" fontId="2" fillId="0" borderId="72" xfId="0" applyFont="1" applyBorder="1" applyAlignment="1" applyProtection="1">
      <alignment horizontal="center"/>
      <protection locked="0"/>
    </xf>
    <xf numFmtId="0" fontId="2" fillId="0" borderId="73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74" xfId="0" applyFont="1" applyBorder="1" applyAlignment="1" applyProtection="1">
      <alignment horizontal="center"/>
      <protection locked="0"/>
    </xf>
    <xf numFmtId="0" fontId="2" fillId="0" borderId="75" xfId="0" applyFont="1" applyBorder="1" applyAlignment="1" applyProtection="1">
      <alignment horizontal="center"/>
      <protection locked="0"/>
    </xf>
    <xf numFmtId="0" fontId="2" fillId="0" borderId="76" xfId="0" applyFont="1" applyBorder="1" applyAlignment="1" applyProtection="1">
      <alignment horizontal="center"/>
      <protection locked="0"/>
    </xf>
    <xf numFmtId="0" fontId="2" fillId="8" borderId="80" xfId="0" applyFont="1" applyFill="1" applyBorder="1" applyAlignment="1" applyProtection="1">
      <alignment horizontal="center" vertical="center"/>
      <protection locked="0"/>
    </xf>
    <xf numFmtId="0" fontId="2" fillId="8" borderId="82" xfId="0" applyFont="1" applyFill="1" applyBorder="1" applyProtection="1">
      <protection locked="0"/>
    </xf>
    <xf numFmtId="0" fontId="2" fillId="8" borderId="80" xfId="0" applyFont="1" applyFill="1" applyBorder="1" applyAlignment="1" applyProtection="1">
      <alignment horizontal="center"/>
      <protection locked="0"/>
    </xf>
    <xf numFmtId="0" fontId="27" fillId="0" borderId="66" xfId="0" applyFont="1" applyBorder="1" applyAlignment="1" applyProtection="1">
      <alignment horizontal="center" vertical="center"/>
      <protection locked="0"/>
    </xf>
    <xf numFmtId="0" fontId="29" fillId="0" borderId="68" xfId="0" applyFont="1" applyBorder="1" applyAlignment="1" applyProtection="1">
      <alignment horizontal="center" vertical="center"/>
      <protection locked="0"/>
    </xf>
    <xf numFmtId="0" fontId="27" fillId="0" borderId="69" xfId="0" applyFont="1" applyBorder="1" applyAlignment="1" applyProtection="1">
      <alignment horizontal="center" vertical="center"/>
      <protection locked="0"/>
    </xf>
    <xf numFmtId="0" fontId="28" fillId="0" borderId="70" xfId="0" applyFont="1" applyBorder="1" applyAlignment="1" applyProtection="1">
      <alignment horizontal="center" vertical="center"/>
      <protection locked="0"/>
    </xf>
    <xf numFmtId="0" fontId="29" fillId="0" borderId="71" xfId="0" applyFont="1" applyBorder="1" applyAlignment="1" applyProtection="1">
      <alignment horizontal="center" vertical="center"/>
      <protection locked="0"/>
    </xf>
    <xf numFmtId="0" fontId="27" fillId="0" borderId="61" xfId="0" applyFont="1" applyBorder="1" applyAlignment="1" applyProtection="1">
      <alignment horizontal="center" vertical="center"/>
      <protection locked="0"/>
    </xf>
    <xf numFmtId="0" fontId="28" fillId="0" borderId="62" xfId="0" applyFont="1" applyBorder="1" applyAlignment="1" applyProtection="1">
      <alignment horizontal="center" vertical="center"/>
      <protection locked="0"/>
    </xf>
    <xf numFmtId="0" fontId="29" fillId="0" borderId="24" xfId="0" applyFont="1" applyBorder="1" applyAlignment="1" applyProtection="1">
      <alignment horizontal="center" vertical="center"/>
      <protection locked="0"/>
    </xf>
    <xf numFmtId="0" fontId="25" fillId="0" borderId="27" xfId="0" applyFont="1" applyBorder="1" applyAlignment="1" applyProtection="1">
      <alignment horizontal="center" vertical="center" wrapText="1"/>
      <protection locked="0"/>
    </xf>
    <xf numFmtId="0" fontId="25" fillId="0" borderId="67" xfId="0" applyFont="1" applyBorder="1" applyAlignment="1" applyProtection="1">
      <alignment horizontal="center" vertical="center" wrapText="1"/>
      <protection locked="0"/>
    </xf>
    <xf numFmtId="0" fontId="27" fillId="0" borderId="66" xfId="0" applyFont="1" applyBorder="1" applyAlignment="1" applyProtection="1">
      <alignment horizontal="center" vertical="center" wrapText="1"/>
      <protection locked="0"/>
    </xf>
    <xf numFmtId="0" fontId="28" fillId="0" borderId="67" xfId="0" applyFont="1" applyBorder="1" applyAlignment="1" applyProtection="1">
      <alignment horizontal="center" vertical="center" wrapText="1"/>
      <protection locked="0"/>
    </xf>
    <xf numFmtId="0" fontId="29" fillId="0" borderId="68" xfId="0" applyFont="1" applyBorder="1" applyAlignment="1" applyProtection="1">
      <alignment horizontal="center" vertical="center" wrapText="1"/>
      <protection locked="0"/>
    </xf>
    <xf numFmtId="0" fontId="27" fillId="0" borderId="69" xfId="0" applyFont="1" applyBorder="1" applyAlignment="1" applyProtection="1">
      <alignment horizontal="center" vertical="center" wrapText="1"/>
      <protection locked="0"/>
    </xf>
    <xf numFmtId="0" fontId="28" fillId="0" borderId="70" xfId="0" applyFont="1" applyBorder="1" applyAlignment="1" applyProtection="1">
      <alignment horizontal="center" vertical="center" wrapText="1"/>
      <protection locked="0"/>
    </xf>
    <xf numFmtId="0" fontId="29" fillId="0" borderId="71" xfId="0" applyFont="1" applyBorder="1" applyAlignment="1" applyProtection="1">
      <alignment horizontal="center" vertical="center" wrapText="1"/>
      <protection locked="0"/>
    </xf>
    <xf numFmtId="0" fontId="25" fillId="0" borderId="83" xfId="0" applyFont="1" applyBorder="1" applyAlignment="1" applyProtection="1">
      <alignment horizontal="center" vertical="center" wrapText="1"/>
      <protection locked="0"/>
    </xf>
    <xf numFmtId="0" fontId="25" fillId="0" borderId="105" xfId="0" applyFont="1" applyBorder="1" applyAlignment="1" applyProtection="1">
      <alignment horizontal="center" vertical="center" wrapText="1"/>
      <protection locked="0"/>
    </xf>
    <xf numFmtId="0" fontId="27" fillId="0" borderId="61" xfId="0" applyFont="1" applyBorder="1" applyAlignment="1" applyProtection="1">
      <alignment horizontal="center" vertical="center" wrapText="1"/>
      <protection locked="0"/>
    </xf>
    <xf numFmtId="0" fontId="28" fillId="0" borderId="62" xfId="0" applyFont="1" applyBorder="1" applyAlignment="1" applyProtection="1">
      <alignment horizontal="center" vertical="center" wrapText="1"/>
      <protection locked="0"/>
    </xf>
    <xf numFmtId="0" fontId="29" fillId="0" borderId="24" xfId="0" applyFont="1" applyBorder="1" applyAlignment="1" applyProtection="1">
      <alignment horizontal="center" vertical="center" wrapText="1"/>
      <protection locked="0"/>
    </xf>
    <xf numFmtId="0" fontId="0" fillId="12" borderId="0" xfId="0" applyFont="1" applyFill="1" applyAlignment="1"/>
    <xf numFmtId="0" fontId="2" fillId="12" borderId="15" xfId="0" applyFont="1" applyFill="1" applyBorder="1"/>
    <xf numFmtId="0" fontId="2" fillId="12" borderId="24" xfId="0" applyFont="1" applyFill="1" applyBorder="1"/>
    <xf numFmtId="0" fontId="3" fillId="12" borderId="0" xfId="0" applyFont="1" applyFill="1" applyAlignment="1">
      <alignment horizontal="center" vertical="center" wrapText="1"/>
    </xf>
    <xf numFmtId="0" fontId="5" fillId="12" borderId="0" xfId="0" applyFont="1" applyFill="1" applyAlignment="1">
      <alignment horizontal="center" vertical="center"/>
    </xf>
    <xf numFmtId="0" fontId="7" fillId="12" borderId="0" xfId="0" applyFont="1" applyFill="1" applyAlignment="1">
      <alignment horizontal="center" vertical="center" wrapText="1"/>
    </xf>
    <xf numFmtId="0" fontId="9" fillId="12" borderId="0" xfId="0" applyFont="1" applyFill="1" applyAlignment="1">
      <alignment horizontal="center" vertical="center" wrapText="1"/>
    </xf>
    <xf numFmtId="0" fontId="10" fillId="12" borderId="0" xfId="0" applyFont="1" applyFill="1" applyAlignment="1">
      <alignment horizontal="center" vertical="center" wrapText="1"/>
    </xf>
    <xf numFmtId="0" fontId="5" fillId="12" borderId="0" xfId="0" applyFont="1" applyFill="1" applyAlignment="1">
      <alignment horizontal="center"/>
    </xf>
    <xf numFmtId="0" fontId="2" fillId="12" borderId="0" xfId="0" applyFont="1" applyFill="1" applyAlignment="1">
      <alignment horizontal="center"/>
    </xf>
    <xf numFmtId="0" fontId="2" fillId="12" borderId="0" xfId="0" applyFont="1" applyFill="1"/>
    <xf numFmtId="0" fontId="2" fillId="12" borderId="0" xfId="0" applyFont="1" applyFill="1" applyAlignment="1">
      <alignment horizontal="center" vertical="center" wrapText="1"/>
    </xf>
    <xf numFmtId="0" fontId="12" fillId="12" borderId="109" xfId="0" applyFont="1" applyFill="1" applyBorder="1" applyAlignment="1">
      <alignment horizontal="center" vertical="center" wrapText="1"/>
    </xf>
    <xf numFmtId="0" fontId="17" fillId="12" borderId="44" xfId="0" applyFont="1" applyFill="1" applyBorder="1" applyAlignment="1">
      <alignment horizontal="center" vertical="center"/>
    </xf>
    <xf numFmtId="0" fontId="37" fillId="0" borderId="35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Protection="1">
      <protection locked="0"/>
    </xf>
    <xf numFmtId="0" fontId="42" fillId="0" borderId="35" xfId="0" applyFont="1" applyBorder="1" applyAlignment="1">
      <alignment horizontal="center" vertical="center"/>
    </xf>
    <xf numFmtId="0" fontId="4" fillId="0" borderId="33" xfId="0" applyFont="1" applyBorder="1"/>
    <xf numFmtId="0" fontId="4" fillId="0" borderId="39" xfId="0" applyFont="1" applyBorder="1"/>
    <xf numFmtId="0" fontId="37" fillId="0" borderId="35" xfId="0" applyFont="1" applyBorder="1" applyAlignment="1">
      <alignment horizontal="center"/>
    </xf>
    <xf numFmtId="0" fontId="32" fillId="0" borderId="50" xfId="0" applyFont="1" applyBorder="1" applyAlignment="1">
      <alignment horizontal="center" vertical="center" wrapText="1"/>
    </xf>
    <xf numFmtId="0" fontId="4" fillId="0" borderId="51" xfId="0" applyFont="1" applyBorder="1"/>
    <xf numFmtId="0" fontId="4" fillId="0" borderId="28" xfId="0" applyFont="1" applyBorder="1"/>
    <xf numFmtId="0" fontId="4" fillId="0" borderId="27" xfId="0" applyFont="1" applyBorder="1"/>
    <xf numFmtId="0" fontId="41" fillId="0" borderId="50" xfId="0" applyFont="1" applyBorder="1" applyAlignment="1">
      <alignment horizontal="center" vertical="center" wrapText="1"/>
    </xf>
    <xf numFmtId="0" fontId="4" fillId="0" borderId="49" xfId="0" applyFont="1" applyBorder="1"/>
    <xf numFmtId="0" fontId="4" fillId="0" borderId="29" xfId="0" applyFont="1" applyBorder="1"/>
    <xf numFmtId="0" fontId="37" fillId="0" borderId="50" xfId="0" applyFont="1" applyBorder="1" applyAlignment="1">
      <alignment horizontal="center" vertical="center"/>
    </xf>
    <xf numFmtId="0" fontId="44" fillId="0" borderId="35" xfId="0" applyFont="1" applyBorder="1" applyAlignment="1">
      <alignment horizontal="center"/>
    </xf>
    <xf numFmtId="0" fontId="11" fillId="0" borderId="50" xfId="0" applyFont="1" applyBorder="1" applyAlignment="1">
      <alignment horizontal="center" vertical="center"/>
    </xf>
    <xf numFmtId="0" fontId="4" fillId="0" borderId="84" xfId="0" applyFont="1" applyBorder="1"/>
    <xf numFmtId="0" fontId="0" fillId="0" borderId="0" xfId="0" applyFont="1" applyAlignment="1"/>
    <xf numFmtId="0" fontId="4" fillId="0" borderId="83" xfId="0" applyFont="1" applyBorder="1"/>
    <xf numFmtId="0" fontId="11" fillId="0" borderId="50" xfId="0" applyFont="1" applyBorder="1" applyAlignment="1">
      <alignment horizontal="center" vertical="center" wrapText="1"/>
    </xf>
    <xf numFmtId="14" fontId="1" fillId="0" borderId="84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protection locked="0"/>
    </xf>
    <xf numFmtId="0" fontId="4" fillId="0" borderId="83" xfId="0" applyFont="1" applyBorder="1" applyProtection="1">
      <protection locked="0"/>
    </xf>
    <xf numFmtId="0" fontId="4" fillId="0" borderId="84" xfId="0" applyFont="1" applyBorder="1" applyProtection="1">
      <protection locked="0"/>
    </xf>
    <xf numFmtId="0" fontId="4" fillId="0" borderId="28" xfId="0" applyFont="1" applyBorder="1" applyProtection="1">
      <protection locked="0"/>
    </xf>
    <xf numFmtId="0" fontId="4" fillId="0" borderId="29" xfId="0" applyFont="1" applyBorder="1" applyProtection="1">
      <protection locked="0"/>
    </xf>
    <xf numFmtId="0" fontId="4" fillId="0" borderId="27" xfId="0" applyFont="1" applyBorder="1" applyProtection="1">
      <protection locked="0"/>
    </xf>
    <xf numFmtId="0" fontId="1" fillId="0" borderId="84" xfId="0" applyFont="1" applyBorder="1" applyAlignment="1" applyProtection="1">
      <alignment horizontal="center" vertical="center" wrapText="1"/>
      <protection locked="0"/>
    </xf>
    <xf numFmtId="0" fontId="43" fillId="0" borderId="35" xfId="0" applyFont="1" applyBorder="1" applyAlignment="1">
      <alignment horizontal="center" vertical="center"/>
    </xf>
    <xf numFmtId="0" fontId="45" fillId="0" borderId="35" xfId="0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2" fillId="0" borderId="50" xfId="0" applyFont="1" applyBorder="1" applyAlignment="1">
      <alignment horizontal="center" vertical="center" wrapText="1"/>
    </xf>
    <xf numFmtId="0" fontId="4" fillId="0" borderId="20" xfId="0" applyFont="1" applyBorder="1"/>
    <xf numFmtId="0" fontId="4" fillId="0" borderId="18" xfId="0" applyFont="1" applyBorder="1"/>
    <xf numFmtId="0" fontId="4" fillId="0" borderId="19" xfId="0" applyFont="1" applyBorder="1"/>
    <xf numFmtId="0" fontId="2" fillId="0" borderId="50" xfId="0" applyFont="1" applyBorder="1" applyProtection="1">
      <protection locked="0"/>
    </xf>
    <xf numFmtId="0" fontId="4" fillId="0" borderId="51" xfId="0" applyFont="1" applyBorder="1" applyProtection="1">
      <protection locked="0"/>
    </xf>
    <xf numFmtId="0" fontId="4" fillId="0" borderId="20" xfId="0" applyFont="1" applyBorder="1" applyProtection="1">
      <protection locked="0"/>
    </xf>
    <xf numFmtId="0" fontId="4" fillId="0" borderId="19" xfId="0" applyFont="1" applyBorder="1" applyProtection="1">
      <protection locked="0"/>
    </xf>
    <xf numFmtId="0" fontId="3" fillId="0" borderId="49" xfId="0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4" fillId="0" borderId="26" xfId="0" applyFont="1" applyBorder="1"/>
    <xf numFmtId="0" fontId="26" fillId="0" borderId="63" xfId="0" applyFont="1" applyBorder="1" applyAlignment="1" applyProtection="1">
      <alignment horizontal="center" vertical="center"/>
      <protection locked="0"/>
    </xf>
    <xf numFmtId="0" fontId="4" fillId="0" borderId="64" xfId="0" applyFont="1" applyBorder="1" applyProtection="1">
      <protection locked="0"/>
    </xf>
    <xf numFmtId="0" fontId="4" fillId="0" borderId="65" xfId="0" applyFont="1" applyBorder="1" applyProtection="1"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4" fillId="0" borderId="30" xfId="0" applyFont="1" applyBorder="1" applyProtection="1">
      <protection locked="0"/>
    </xf>
    <xf numFmtId="0" fontId="2" fillId="0" borderId="8" xfId="0" applyFont="1" applyBorder="1" applyAlignment="1">
      <alignment horizontal="center"/>
    </xf>
    <xf numFmtId="0" fontId="4" fillId="0" borderId="4" xfId="0" applyFont="1" applyBorder="1"/>
    <xf numFmtId="0" fontId="2" fillId="0" borderId="81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79" xfId="0" applyFont="1" applyBorder="1" applyProtection="1">
      <protection locked="0"/>
    </xf>
    <xf numFmtId="0" fontId="2" fillId="0" borderId="81" xfId="0" applyFont="1" applyBorder="1" applyAlignment="1" applyProtection="1">
      <alignment horizontal="center"/>
      <protection locked="0"/>
    </xf>
    <xf numFmtId="0" fontId="2" fillId="0" borderId="81" xfId="0" applyFont="1" applyBorder="1" applyAlignment="1" applyProtection="1">
      <alignment horizontal="center" vertical="center"/>
      <protection locked="0"/>
    </xf>
    <xf numFmtId="0" fontId="7" fillId="4" borderId="8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50" xfId="0" applyFont="1" applyBorder="1" applyAlignment="1" applyProtection="1">
      <alignment horizontal="center" vertical="center" wrapText="1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Protection="1">
      <protection locked="0"/>
    </xf>
    <xf numFmtId="0" fontId="6" fillId="2" borderId="9" xfId="0" applyFont="1" applyFill="1" applyBorder="1" applyAlignment="1">
      <alignment horizontal="center" vertical="center" wrapText="1"/>
    </xf>
    <xf numFmtId="0" fontId="4" fillId="0" borderId="10" xfId="0" applyFont="1" applyBorder="1"/>
    <xf numFmtId="0" fontId="4" fillId="0" borderId="11" xfId="0" applyFont="1" applyBorder="1"/>
    <xf numFmtId="0" fontId="2" fillId="3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/>
    <xf numFmtId="0" fontId="6" fillId="0" borderId="8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4" fillId="0" borderId="16" xfId="0" applyFont="1" applyBorder="1" applyProtection="1">
      <protection locked="0"/>
    </xf>
    <xf numFmtId="0" fontId="2" fillId="0" borderId="48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164" fontId="1" fillId="0" borderId="35" xfId="0" applyNumberFormat="1" applyFont="1" applyBorder="1" applyAlignment="1">
      <alignment horizontal="right" vertical="center" wrapText="1"/>
    </xf>
    <xf numFmtId="164" fontId="1" fillId="0" borderId="33" xfId="0" applyNumberFormat="1" applyFont="1" applyBorder="1" applyAlignment="1">
      <alignment horizontal="left" vertical="center" wrapText="1"/>
    </xf>
    <xf numFmtId="0" fontId="3" fillId="0" borderId="35" xfId="0" applyFont="1" applyBorder="1" applyAlignment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4" fillId="0" borderId="33" xfId="0" applyFont="1" applyBorder="1" applyProtection="1">
      <protection locked="0"/>
    </xf>
    <xf numFmtId="0" fontId="2" fillId="0" borderId="35" xfId="0" applyFont="1" applyBorder="1" applyAlignment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4" fillId="0" borderId="45" xfId="0" applyFont="1" applyBorder="1" applyProtection="1">
      <protection locked="0"/>
    </xf>
    <xf numFmtId="0" fontId="3" fillId="0" borderId="0" xfId="0" applyFont="1" applyAlignment="1">
      <alignment horizontal="center"/>
    </xf>
    <xf numFmtId="0" fontId="4" fillId="0" borderId="44" xfId="0" applyFont="1" applyBorder="1"/>
    <xf numFmtId="0" fontId="31" fillId="7" borderId="28" xfId="0" applyFont="1" applyFill="1" applyBorder="1" applyAlignment="1">
      <alignment horizontal="center" vertical="center"/>
    </xf>
    <xf numFmtId="0" fontId="32" fillId="7" borderId="28" xfId="0" applyFont="1" applyFill="1" applyBorder="1" applyAlignment="1">
      <alignment horizontal="center" vertical="center" wrapText="1"/>
    </xf>
    <xf numFmtId="0" fontId="2" fillId="0" borderId="50" xfId="0" applyFont="1" applyBorder="1" applyAlignment="1" applyProtection="1">
      <alignment horizontal="center" vertical="top" wrapText="1"/>
      <protection locked="0"/>
    </xf>
    <xf numFmtId="0" fontId="4" fillId="0" borderId="49" xfId="0" applyFont="1" applyBorder="1" applyProtection="1">
      <protection locked="0"/>
    </xf>
    <xf numFmtId="0" fontId="15" fillId="0" borderId="50" xfId="0" applyFont="1" applyBorder="1" applyAlignment="1">
      <alignment horizontal="center" vertical="center" wrapText="1"/>
    </xf>
    <xf numFmtId="0" fontId="3" fillId="0" borderId="50" xfId="0" applyFont="1" applyBorder="1" applyAlignment="1" applyProtection="1">
      <alignment horizontal="center" vertical="center" wrapText="1"/>
      <protection locked="0"/>
    </xf>
    <xf numFmtId="0" fontId="2" fillId="0" borderId="50" xfId="0" applyFont="1" applyBorder="1" applyAlignment="1" applyProtection="1">
      <alignment horizontal="center" vertical="center" wrapText="1"/>
      <protection locked="0"/>
    </xf>
    <xf numFmtId="0" fontId="2" fillId="0" borderId="50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Protection="1">
      <protection locked="0"/>
    </xf>
    <xf numFmtId="0" fontId="2" fillId="0" borderId="49" xfId="0" applyFont="1" applyBorder="1" applyAlignment="1" applyProtection="1">
      <alignment horizontal="center"/>
      <protection locked="0"/>
    </xf>
    <xf numFmtId="0" fontId="4" fillId="0" borderId="60" xfId="0" applyFont="1" applyBorder="1" applyProtection="1">
      <protection locked="0"/>
    </xf>
    <xf numFmtId="0" fontId="4" fillId="0" borderId="25" xfId="0" applyFont="1" applyBorder="1" applyProtection="1">
      <protection locked="0"/>
    </xf>
    <xf numFmtId="0" fontId="2" fillId="6" borderId="3" xfId="0" applyFont="1" applyFill="1" applyBorder="1" applyAlignment="1">
      <alignment horizontal="center" vertical="center"/>
    </xf>
    <xf numFmtId="0" fontId="4" fillId="0" borderId="16" xfId="0" applyFont="1" applyBorder="1"/>
    <xf numFmtId="0" fontId="3" fillId="0" borderId="2" xfId="0" applyFont="1" applyBorder="1" applyAlignment="1">
      <alignment horizontal="center" vertical="center"/>
    </xf>
    <xf numFmtId="0" fontId="4" fillId="0" borderId="6" xfId="0" applyFont="1" applyBorder="1"/>
    <xf numFmtId="0" fontId="1" fillId="0" borderId="6" xfId="0" applyFont="1" applyBorder="1" applyAlignment="1" applyProtection="1">
      <alignment horizontal="center" vertical="center"/>
      <protection locked="0"/>
    </xf>
    <xf numFmtId="0" fontId="15" fillId="0" borderId="48" xfId="0" applyFont="1" applyBorder="1" applyAlignment="1">
      <alignment horizontal="center" vertical="center" wrapText="1"/>
    </xf>
    <xf numFmtId="0" fontId="4" fillId="0" borderId="17" xfId="0" applyFont="1" applyBorder="1"/>
    <xf numFmtId="0" fontId="6" fillId="0" borderId="50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/>
      <protection locked="0"/>
    </xf>
    <xf numFmtId="0" fontId="4" fillId="0" borderId="22" xfId="0" applyFont="1" applyBorder="1" applyProtection="1">
      <protection locked="0"/>
    </xf>
    <xf numFmtId="0" fontId="4" fillId="0" borderId="52" xfId="0" applyFont="1" applyBorder="1" applyProtection="1">
      <protection locked="0"/>
    </xf>
    <xf numFmtId="0" fontId="2" fillId="0" borderId="31" xfId="0" applyFont="1" applyBorder="1"/>
    <xf numFmtId="0" fontId="4" fillId="0" borderId="31" xfId="0" applyFont="1" applyBorder="1"/>
    <xf numFmtId="0" fontId="1" fillId="0" borderId="0" xfId="0" applyFont="1" applyAlignment="1"/>
    <xf numFmtId="0" fontId="2" fillId="0" borderId="3" xfId="0" applyFont="1" applyBorder="1" applyAlignment="1">
      <alignment horizontal="center" vertical="center"/>
    </xf>
    <xf numFmtId="0" fontId="4" fillId="0" borderId="30" xfId="0" applyFont="1" applyBorder="1"/>
    <xf numFmtId="0" fontId="3" fillId="0" borderId="3" xfId="0" applyFont="1" applyBorder="1" applyAlignment="1">
      <alignment horizontal="center" vertical="center" wrapText="1"/>
    </xf>
    <xf numFmtId="164" fontId="2" fillId="0" borderId="13" xfId="0" applyNumberFormat="1" applyFont="1" applyBorder="1" applyAlignment="1" applyProtection="1">
      <alignment horizontal="center" vertical="center" wrapText="1"/>
      <protection locked="0"/>
    </xf>
    <xf numFmtId="0" fontId="4" fillId="0" borderId="56" xfId="0" applyFont="1" applyBorder="1" applyProtection="1">
      <protection locked="0"/>
    </xf>
    <xf numFmtId="164" fontId="2" fillId="0" borderId="22" xfId="0" applyNumberFormat="1" applyFont="1" applyBorder="1" applyAlignment="1" applyProtection="1">
      <alignment horizontal="center" vertical="center" wrapText="1"/>
      <protection locked="0"/>
    </xf>
    <xf numFmtId="164" fontId="2" fillId="0" borderId="55" xfId="0" applyNumberFormat="1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Protection="1">
      <protection locked="0"/>
    </xf>
    <xf numFmtId="0" fontId="2" fillId="0" borderId="55" xfId="0" applyFont="1" applyBorder="1" applyAlignment="1" applyProtection="1">
      <alignment horizontal="center"/>
      <protection locked="0"/>
    </xf>
    <xf numFmtId="0" fontId="3" fillId="0" borderId="17" xfId="0" applyFont="1" applyBorder="1" applyAlignment="1">
      <alignment horizontal="center" vertical="center" wrapText="1"/>
    </xf>
    <xf numFmtId="0" fontId="4" fillId="0" borderId="25" xfId="0" applyFont="1" applyBorder="1"/>
    <xf numFmtId="164" fontId="2" fillId="0" borderId="47" xfId="0" applyNumberFormat="1" applyFont="1" applyBorder="1" applyAlignment="1" applyProtection="1">
      <alignment horizontal="center" vertical="center" wrapText="1"/>
      <protection locked="0"/>
    </xf>
    <xf numFmtId="0" fontId="25" fillId="0" borderId="0" xfId="0" applyFont="1"/>
    <xf numFmtId="0" fontId="2" fillId="0" borderId="8" xfId="0" applyFont="1" applyBorder="1" applyAlignment="1">
      <alignment horizontal="center" vertical="center" wrapText="1"/>
    </xf>
    <xf numFmtId="0" fontId="2" fillId="0" borderId="81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79" xfId="0" applyFont="1" applyBorder="1"/>
    <xf numFmtId="0" fontId="11" fillId="0" borderId="0" xfId="0" applyFont="1" applyAlignment="1">
      <alignment horizontal="left" vertical="center"/>
    </xf>
    <xf numFmtId="0" fontId="2" fillId="0" borderId="47" xfId="0" applyFont="1" applyBorder="1" applyAlignment="1">
      <alignment horizontal="center" vertical="center" wrapText="1"/>
    </xf>
    <xf numFmtId="0" fontId="4" fillId="0" borderId="22" xfId="0" applyFont="1" applyBorder="1"/>
    <xf numFmtId="0" fontId="4" fillId="0" borderId="23" xfId="0" applyFont="1" applyBorder="1"/>
    <xf numFmtId="0" fontId="6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1" fillId="0" borderId="81" xfId="0" applyFont="1" applyBorder="1" applyAlignment="1">
      <alignment horizontal="center"/>
    </xf>
    <xf numFmtId="0" fontId="1" fillId="0" borderId="81" xfId="0" applyFont="1" applyBorder="1" applyAlignment="1" applyProtection="1">
      <alignment horizontal="center" vertical="center"/>
      <protection locked="0"/>
    </xf>
    <xf numFmtId="0" fontId="31" fillId="0" borderId="55" xfId="0" applyFont="1" applyBorder="1" applyAlignment="1">
      <alignment horizontal="center" vertical="center"/>
    </xf>
    <xf numFmtId="0" fontId="4" fillId="0" borderId="13" xfId="0" applyFont="1" applyBorder="1"/>
    <xf numFmtId="0" fontId="4" fillId="0" borderId="56" xfId="0" applyFont="1" applyBorder="1"/>
    <xf numFmtId="0" fontId="1" fillId="0" borderId="81" xfId="0" applyFont="1" applyBorder="1" applyAlignment="1" applyProtection="1">
      <alignment horizontal="center"/>
      <protection locked="0"/>
    </xf>
    <xf numFmtId="0" fontId="31" fillId="0" borderId="3" xfId="0" applyFont="1" applyBorder="1" applyAlignment="1">
      <alignment horizontal="center" vertical="center"/>
    </xf>
    <xf numFmtId="0" fontId="1" fillId="0" borderId="81" xfId="0" applyFont="1" applyBorder="1" applyAlignment="1" applyProtection="1">
      <alignment horizontal="center" vertical="center" wrapText="1"/>
      <protection locked="0"/>
    </xf>
    <xf numFmtId="0" fontId="31" fillId="0" borderId="47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4" fillId="0" borderId="52" xfId="0" applyFont="1" applyBorder="1"/>
    <xf numFmtId="0" fontId="37" fillId="0" borderId="84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Protection="1">
      <protection locked="0"/>
    </xf>
    <xf numFmtId="0" fontId="38" fillId="0" borderId="3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0" borderId="50" xfId="0" applyFont="1" applyBorder="1" applyAlignment="1">
      <alignment horizontal="center" vertical="center"/>
    </xf>
    <xf numFmtId="0" fontId="39" fillId="0" borderId="3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Protection="1">
      <protection locked="0"/>
    </xf>
    <xf numFmtId="0" fontId="26" fillId="0" borderId="3" xfId="0" applyFont="1" applyBorder="1" applyAlignment="1">
      <alignment horizontal="center" vertical="center"/>
    </xf>
    <xf numFmtId="0" fontId="34" fillId="0" borderId="48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Protection="1">
      <protection locked="0"/>
    </xf>
    <xf numFmtId="0" fontId="34" fillId="0" borderId="31" xfId="0" applyFont="1" applyBorder="1" applyAlignment="1" applyProtection="1">
      <alignment horizontal="center" vertical="center"/>
      <protection locked="0"/>
    </xf>
    <xf numFmtId="0" fontId="34" fillId="0" borderId="3" xfId="0" applyFont="1" applyBorder="1" applyAlignment="1" applyProtection="1">
      <alignment horizontal="center" vertical="center"/>
      <protection locked="0"/>
    </xf>
    <xf numFmtId="0" fontId="35" fillId="0" borderId="4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5" fillId="0" borderId="49" xfId="0" applyFont="1" applyBorder="1" applyAlignment="1">
      <alignment horizontal="center" vertical="center"/>
    </xf>
    <xf numFmtId="0" fontId="4" fillId="0" borderId="60" xfId="0" applyFont="1" applyBorder="1"/>
    <xf numFmtId="0" fontId="36" fillId="0" borderId="48" xfId="0" applyFont="1" applyBorder="1" applyAlignment="1">
      <alignment horizontal="right" vertical="center"/>
    </xf>
    <xf numFmtId="0" fontId="36" fillId="0" borderId="49" xfId="0" applyFont="1" applyBorder="1" applyAlignment="1">
      <alignment horizontal="left" vertical="center"/>
    </xf>
    <xf numFmtId="0" fontId="39" fillId="0" borderId="31" xfId="0" applyFont="1" applyBorder="1" applyAlignment="1" applyProtection="1">
      <alignment horizontal="center" vertical="center"/>
      <protection locked="0"/>
    </xf>
    <xf numFmtId="0" fontId="26" fillId="0" borderId="48" xfId="0" applyFont="1" applyBorder="1" applyAlignment="1">
      <alignment horizontal="center" vertical="center"/>
    </xf>
    <xf numFmtId="0" fontId="36" fillId="0" borderId="3" xfId="0" applyFont="1" applyBorder="1" applyAlignment="1">
      <alignment horizontal="right" vertical="center" wrapText="1"/>
    </xf>
    <xf numFmtId="0" fontId="36" fillId="0" borderId="4" xfId="0" applyFont="1" applyBorder="1" applyAlignment="1">
      <alignment horizontal="left" vertical="center" wrapText="1"/>
    </xf>
    <xf numFmtId="0" fontId="37" fillId="0" borderId="31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horizontal="center" vertical="center" wrapText="1"/>
    </xf>
    <xf numFmtId="0" fontId="40" fillId="0" borderId="55" xfId="0" applyFont="1" applyBorder="1" applyAlignment="1">
      <alignment horizontal="center"/>
    </xf>
    <xf numFmtId="0" fontId="4" fillId="0" borderId="14" xfId="0" applyFont="1" applyBorder="1"/>
    <xf numFmtId="0" fontId="40" fillId="0" borderId="12" xfId="0" applyFont="1" applyBorder="1" applyAlignment="1">
      <alignment horizontal="center"/>
    </xf>
    <xf numFmtId="0" fontId="40" fillId="0" borderId="12" xfId="0" quotePrefix="1" applyFont="1" applyBorder="1" applyAlignment="1"/>
    <xf numFmtId="0" fontId="34" fillId="0" borderId="4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4" fontId="6" fillId="0" borderId="3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12" fillId="5" borderId="47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4" fillId="0" borderId="53" xfId="0" applyFont="1" applyBorder="1"/>
    <xf numFmtId="0" fontId="10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4" fillId="0" borderId="36" xfId="0" applyFont="1" applyBorder="1"/>
    <xf numFmtId="0" fontId="4" fillId="0" borderId="37" xfId="0" applyFont="1" applyBorder="1"/>
    <xf numFmtId="0" fontId="4" fillId="0" borderId="46" xfId="0" applyFont="1" applyBorder="1"/>
    <xf numFmtId="0" fontId="13" fillId="0" borderId="38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4" fillId="0" borderId="41" xfId="0" applyFont="1" applyBorder="1"/>
    <xf numFmtId="0" fontId="4" fillId="0" borderId="43" xfId="0" applyFont="1" applyBorder="1"/>
    <xf numFmtId="0" fontId="4" fillId="0" borderId="42" xfId="0" applyFont="1" applyBorder="1"/>
    <xf numFmtId="0" fontId="17" fillId="0" borderId="26" xfId="0" applyFont="1" applyBorder="1" applyAlignment="1" applyProtection="1">
      <alignment horizontal="center" vertical="center"/>
      <protection locked="0"/>
    </xf>
    <xf numFmtId="0" fontId="17" fillId="0" borderId="28" xfId="0" applyFont="1" applyBorder="1" applyAlignment="1" applyProtection="1">
      <alignment horizontal="center" vertical="center"/>
      <protection locked="0"/>
    </xf>
    <xf numFmtId="0" fontId="4" fillId="0" borderId="57" xfId="0" applyFont="1" applyBorder="1" applyProtection="1">
      <protection locked="0"/>
    </xf>
    <xf numFmtId="0" fontId="17" fillId="0" borderId="54" xfId="0" applyFont="1" applyBorder="1" applyAlignment="1" applyProtection="1">
      <alignment horizontal="center" vertical="center"/>
      <protection locked="0"/>
    </xf>
    <xf numFmtId="0" fontId="17" fillId="0" borderId="58" xfId="0" applyFont="1" applyBorder="1" applyAlignment="1" applyProtection="1">
      <alignment horizontal="center" vertical="center"/>
      <protection locked="0"/>
    </xf>
    <xf numFmtId="0" fontId="17" fillId="0" borderId="32" xfId="0" applyFont="1" applyBorder="1" applyAlignment="1" applyProtection="1">
      <alignment horizontal="center" vertical="center"/>
      <protection locked="0"/>
    </xf>
    <xf numFmtId="0" fontId="17" fillId="0" borderId="35" xfId="0" applyFont="1" applyBorder="1" applyAlignment="1" applyProtection="1">
      <alignment horizontal="center" vertical="center"/>
      <protection locked="0"/>
    </xf>
    <xf numFmtId="0" fontId="4" fillId="0" borderId="59" xfId="0" applyFont="1" applyBorder="1" applyProtection="1">
      <protection locked="0"/>
    </xf>
    <xf numFmtId="0" fontId="17" fillId="0" borderId="54" xfId="0" applyFont="1" applyBorder="1" applyAlignment="1" applyProtection="1">
      <alignment horizontal="center" vertical="center" wrapText="1"/>
      <protection locked="0"/>
    </xf>
    <xf numFmtId="0" fontId="17" fillId="0" borderId="86" xfId="0" applyFont="1" applyBorder="1" applyAlignment="1" applyProtection="1">
      <alignment horizontal="center" vertical="center"/>
      <protection locked="0"/>
    </xf>
    <xf numFmtId="0" fontId="17" fillId="0" borderId="48" xfId="0" applyFont="1" applyBorder="1" applyAlignment="1" applyProtection="1">
      <alignment horizontal="center" vertical="center"/>
      <protection locked="0"/>
    </xf>
    <xf numFmtId="0" fontId="17" fillId="0" borderId="50" xfId="0" applyFont="1" applyBorder="1" applyAlignment="1" applyProtection="1">
      <alignment horizontal="center" vertical="center"/>
      <protection locked="0"/>
    </xf>
    <xf numFmtId="0" fontId="4" fillId="0" borderId="87" xfId="0" applyFont="1" applyBorder="1" applyProtection="1">
      <protection locked="0"/>
    </xf>
    <xf numFmtId="0" fontId="6" fillId="0" borderId="91" xfId="0" applyFont="1" applyBorder="1" applyAlignment="1">
      <alignment horizontal="center" vertical="center"/>
    </xf>
    <xf numFmtId="0" fontId="4" fillId="0" borderId="92" xfId="0" applyFont="1" applyBorder="1"/>
    <xf numFmtId="0" fontId="4" fillId="0" borderId="93" xfId="0" applyFont="1" applyBorder="1"/>
    <xf numFmtId="0" fontId="6" fillId="0" borderId="94" xfId="0" applyFont="1" applyBorder="1" applyAlignment="1">
      <alignment horizontal="center" vertical="center"/>
    </xf>
    <xf numFmtId="0" fontId="4" fillId="0" borderId="95" xfId="0" applyFont="1" applyBorder="1"/>
    <xf numFmtId="0" fontId="6" fillId="0" borderId="96" xfId="0" applyFont="1" applyBorder="1" applyAlignment="1">
      <alignment horizontal="center" vertical="center"/>
    </xf>
    <xf numFmtId="0" fontId="4" fillId="0" borderId="97" xfId="0" applyFont="1" applyBorder="1"/>
    <xf numFmtId="0" fontId="6" fillId="9" borderId="34" xfId="0" applyFont="1" applyFill="1" applyBorder="1" applyAlignment="1">
      <alignment horizontal="center" vertical="center"/>
    </xf>
    <xf numFmtId="0" fontId="4" fillId="0" borderId="98" xfId="0" applyFont="1" applyBorder="1"/>
    <xf numFmtId="0" fontId="4" fillId="0" borderId="99" xfId="0" applyFont="1" applyBorder="1"/>
    <xf numFmtId="0" fontId="4" fillId="0" borderId="100" xfId="0" applyFont="1" applyBorder="1"/>
    <xf numFmtId="0" fontId="10" fillId="9" borderId="38" xfId="0" applyFont="1" applyFill="1" applyBorder="1" applyAlignment="1">
      <alignment horizontal="center" vertical="center"/>
    </xf>
    <xf numFmtId="0" fontId="4" fillId="0" borderId="101" xfId="0" applyFont="1" applyBorder="1"/>
    <xf numFmtId="0" fontId="4" fillId="0" borderId="88" xfId="0" applyFont="1" applyBorder="1"/>
    <xf numFmtId="0" fontId="4" fillId="0" borderId="102" xfId="0" applyFont="1" applyBorder="1"/>
    <xf numFmtId="0" fontId="10" fillId="9" borderId="89" xfId="0" applyFont="1" applyFill="1" applyBorder="1" applyAlignment="1">
      <alignment horizontal="center" vertical="center"/>
    </xf>
    <xf numFmtId="0" fontId="4" fillId="0" borderId="103" xfId="0" applyFont="1" applyBorder="1"/>
    <xf numFmtId="0" fontId="4" fillId="0" borderId="90" xfId="0" applyFont="1" applyBorder="1"/>
    <xf numFmtId="0" fontId="4" fillId="0" borderId="104" xfId="0" applyFont="1" applyBorder="1"/>
    <xf numFmtId="0" fontId="17" fillId="0" borderId="115" xfId="0" applyFont="1" applyBorder="1" applyAlignment="1" applyProtection="1">
      <alignment horizontal="center" vertical="center" wrapText="1"/>
      <protection locked="0"/>
    </xf>
    <xf numFmtId="0" fontId="17" fillId="0" borderId="114" xfId="0" applyFont="1" applyBorder="1" applyAlignment="1" applyProtection="1">
      <alignment horizontal="center" vertical="center" wrapText="1"/>
      <protection locked="0"/>
    </xf>
    <xf numFmtId="0" fontId="54" fillId="0" borderId="28" xfId="0" applyFont="1" applyBorder="1" applyAlignment="1" applyProtection="1">
      <alignment horizontal="center" vertical="center"/>
      <protection locked="0"/>
    </xf>
    <xf numFmtId="16" fontId="17" fillId="0" borderId="35" xfId="0" applyNumberFormat="1" applyFont="1" applyBorder="1" applyAlignment="1" applyProtection="1">
      <alignment horizontal="center" vertical="center" wrapText="1"/>
      <protection locked="0"/>
    </xf>
    <xf numFmtId="0" fontId="54" fillId="0" borderId="26" xfId="0" applyFont="1" applyBorder="1" applyAlignment="1" applyProtection="1">
      <alignment horizontal="center" vertical="center"/>
      <protection locked="0"/>
    </xf>
    <xf numFmtId="0" fontId="17" fillId="0" borderId="32" xfId="0" applyFont="1" applyBorder="1" applyAlignment="1" applyProtection="1">
      <alignment horizontal="center" vertical="center" wrapText="1"/>
      <protection locked="0"/>
    </xf>
    <xf numFmtId="0" fontId="16" fillId="0" borderId="32" xfId="0" applyFont="1" applyBorder="1" applyAlignment="1" applyProtection="1">
      <alignment horizontal="center" vertical="center" wrapText="1"/>
      <protection locked="0"/>
    </xf>
    <xf numFmtId="0" fontId="16" fillId="0" borderId="35" xfId="0" applyFont="1" applyBorder="1" applyAlignment="1" applyProtection="1">
      <alignment horizontal="center" vertical="center" wrapText="1"/>
      <protection locked="0"/>
    </xf>
    <xf numFmtId="0" fontId="15" fillId="0" borderId="55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3" fillId="0" borderId="31" xfId="0" applyFont="1" applyBorder="1"/>
    <xf numFmtId="0" fontId="15" fillId="0" borderId="3" xfId="0" applyFont="1" applyBorder="1" applyAlignment="1">
      <alignment horizontal="center" vertical="center" wrapText="1"/>
    </xf>
    <xf numFmtId="14" fontId="54" fillId="0" borderId="12" xfId="0" applyNumberFormat="1" applyFont="1" applyBorder="1" applyAlignment="1" applyProtection="1">
      <alignment horizontal="center" vertical="center" wrapText="1"/>
      <protection locked="0"/>
    </xf>
    <xf numFmtId="14" fontId="54" fillId="0" borderId="114" xfId="0" applyNumberFormat="1" applyFont="1" applyBorder="1" applyAlignment="1" applyProtection="1">
      <alignment horizontal="center" vertical="center" wrapText="1"/>
      <protection locked="0"/>
    </xf>
    <xf numFmtId="0" fontId="54" fillId="0" borderId="115" xfId="0" applyFont="1" applyBorder="1" applyAlignment="1" applyProtection="1">
      <alignment horizontal="center" vertical="center" wrapText="1"/>
      <protection locked="0"/>
    </xf>
    <xf numFmtId="0" fontId="54" fillId="0" borderId="114" xfId="0" applyFont="1" applyBorder="1" applyAlignment="1" applyProtection="1">
      <alignment horizontal="center" vertical="center" wrapText="1"/>
      <protection locked="0"/>
    </xf>
    <xf numFmtId="0" fontId="17" fillId="0" borderId="14" xfId="0" applyFont="1" applyBorder="1" applyAlignment="1" applyProtection="1">
      <alignment horizontal="center" vertical="center" wrapText="1"/>
      <protection locked="0"/>
    </xf>
    <xf numFmtId="0" fontId="21" fillId="0" borderId="21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6" fillId="0" borderId="26" xfId="0" applyFont="1" applyBorder="1" applyAlignment="1" applyProtection="1">
      <alignment horizontal="center" vertical="center" wrapText="1"/>
      <protection locked="0"/>
    </xf>
    <xf numFmtId="0" fontId="16" fillId="0" borderId="28" xfId="0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11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/>
    </xf>
    <xf numFmtId="0" fontId="4" fillId="0" borderId="7" xfId="0" applyFont="1" applyBorder="1"/>
    <xf numFmtId="0" fontId="11" fillId="0" borderId="6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19" fillId="0" borderId="55" xfId="0" applyFont="1" applyBorder="1" applyAlignment="1">
      <alignment horizontal="center" vertical="center" wrapText="1"/>
    </xf>
    <xf numFmtId="0" fontId="54" fillId="0" borderId="55" xfId="0" applyFont="1" applyBorder="1" applyAlignment="1" applyProtection="1">
      <alignment horizontal="center" vertical="center" wrapText="1"/>
      <protection locked="0"/>
    </xf>
    <xf numFmtId="0" fontId="54" fillId="0" borderId="13" xfId="0" applyFont="1" applyBorder="1" applyAlignment="1" applyProtection="1">
      <alignment horizontal="center" vertical="center"/>
      <protection locked="0"/>
    </xf>
    <xf numFmtId="0" fontId="54" fillId="0" borderId="56" xfId="0" applyFont="1" applyBorder="1" applyAlignment="1" applyProtection="1">
      <alignment horizontal="center" vertical="center"/>
      <protection locked="0"/>
    </xf>
    <xf numFmtId="0" fontId="18" fillId="0" borderId="47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55" fillId="0" borderId="35" xfId="0" applyFont="1" applyBorder="1" applyAlignment="1" applyProtection="1">
      <alignment horizontal="center" vertical="center" wrapText="1"/>
      <protection locked="0"/>
    </xf>
    <xf numFmtId="0" fontId="54" fillId="0" borderId="32" xfId="0" applyFont="1" applyBorder="1" applyAlignment="1" applyProtection="1">
      <alignment horizontal="center" vertical="center"/>
      <protection locked="0"/>
    </xf>
    <xf numFmtId="0" fontId="54" fillId="0" borderId="32" xfId="0" applyFont="1" applyBorder="1" applyAlignment="1" applyProtection="1">
      <alignment horizontal="center" vertical="center" wrapText="1"/>
      <protection locked="0"/>
    </xf>
    <xf numFmtId="0" fontId="16" fillId="0" borderId="47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Protection="1">
      <protection locked="0"/>
    </xf>
    <xf numFmtId="0" fontId="16" fillId="0" borderId="21" xfId="0" applyFont="1" applyBorder="1" applyAlignment="1" applyProtection="1">
      <alignment horizontal="center" vertical="center" wrapText="1"/>
      <protection locked="0"/>
    </xf>
    <xf numFmtId="0" fontId="17" fillId="0" borderId="47" xfId="0" applyFont="1" applyBorder="1" applyAlignment="1" applyProtection="1">
      <alignment horizontal="center" vertical="center"/>
      <protection locked="0"/>
    </xf>
    <xf numFmtId="0" fontId="17" fillId="0" borderId="21" xfId="0" applyFont="1" applyBorder="1" applyAlignment="1" applyProtection="1">
      <alignment horizontal="center" vertical="center"/>
      <protection locked="0"/>
    </xf>
    <xf numFmtId="0" fontId="17" fillId="0" borderId="29" xfId="0" applyFont="1" applyBorder="1" applyAlignment="1" applyProtection="1">
      <alignment horizontal="center" vertical="center" wrapText="1"/>
      <protection locked="0"/>
    </xf>
    <xf numFmtId="0" fontId="17" fillId="0" borderId="28" xfId="0" applyFont="1" applyBorder="1" applyAlignment="1" applyProtection="1">
      <alignment horizontal="center" vertical="center" wrapText="1"/>
      <protection locked="0"/>
    </xf>
    <xf numFmtId="0" fontId="17" fillId="0" borderId="35" xfId="0" applyFont="1" applyBorder="1" applyAlignment="1" applyProtection="1">
      <alignment horizontal="center" vertical="center" wrapText="1"/>
      <protection locked="0"/>
    </xf>
    <xf numFmtId="0" fontId="25" fillId="0" borderId="28" xfId="0" applyFont="1" applyBorder="1" applyAlignment="1" applyProtection="1">
      <alignment horizontal="center" vertical="center" wrapText="1"/>
    </xf>
    <xf numFmtId="0" fontId="4" fillId="0" borderId="30" xfId="0" applyFont="1" applyBorder="1" applyProtection="1"/>
    <xf numFmtId="0" fontId="25" fillId="0" borderId="29" xfId="0" applyFont="1" applyBorder="1" applyAlignment="1" applyProtection="1">
      <alignment vertical="center" wrapText="1"/>
      <protection locked="0"/>
    </xf>
    <xf numFmtId="0" fontId="17" fillId="0" borderId="26" xfId="0" applyFont="1" applyBorder="1" applyAlignment="1" applyProtection="1">
      <alignment horizontal="center" vertical="center" wrapText="1"/>
      <protection locked="0"/>
    </xf>
    <xf numFmtId="0" fontId="17" fillId="0" borderId="33" xfId="0" applyFont="1" applyBorder="1" applyAlignment="1" applyProtection="1">
      <alignment horizontal="center" vertical="center" wrapText="1"/>
      <protection locked="0"/>
    </xf>
    <xf numFmtId="0" fontId="17" fillId="0" borderId="45" xfId="0" applyFont="1" applyBorder="1" applyAlignment="1" applyProtection="1">
      <alignment horizontal="center" vertical="center" wrapText="1"/>
      <protection locked="0"/>
    </xf>
    <xf numFmtId="0" fontId="17" fillId="0" borderId="21" xfId="0" applyFont="1" applyBorder="1" applyAlignment="1" applyProtection="1">
      <alignment horizontal="center" vertical="center" wrapText="1"/>
      <protection locked="0"/>
    </xf>
    <xf numFmtId="0" fontId="25" fillId="0" borderId="84" xfId="0" applyFont="1" applyBorder="1" applyAlignment="1" applyProtection="1">
      <alignment horizontal="center" vertical="center" wrapText="1"/>
    </xf>
    <xf numFmtId="0" fontId="4" fillId="0" borderId="44" xfId="0" applyFont="1" applyBorder="1" applyProtection="1"/>
    <xf numFmtId="0" fontId="17" fillId="0" borderId="47" xfId="0" applyFont="1" applyBorder="1" applyAlignment="1" applyProtection="1">
      <alignment horizontal="center" vertical="center" wrapText="1"/>
      <protection locked="0"/>
    </xf>
    <xf numFmtId="0" fontId="16" fillId="10" borderId="17" xfId="0" applyFont="1" applyFill="1" applyBorder="1" applyAlignment="1">
      <alignment horizontal="center" vertical="center" wrapText="1"/>
    </xf>
    <xf numFmtId="0" fontId="4" fillId="0" borderId="106" xfId="0" applyFont="1" applyBorder="1"/>
    <xf numFmtId="0" fontId="16" fillId="10" borderId="18" xfId="0" applyFont="1" applyFill="1" applyBorder="1" applyAlignment="1">
      <alignment horizontal="center" vertical="center" wrapText="1"/>
    </xf>
    <xf numFmtId="0" fontId="12" fillId="10" borderId="2" xfId="0" applyFont="1" applyFill="1" applyBorder="1" applyAlignment="1">
      <alignment horizontal="center" vertical="center" wrapText="1"/>
    </xf>
    <xf numFmtId="0" fontId="4" fillId="0" borderId="107" xfId="0" applyFont="1" applyBorder="1"/>
    <xf numFmtId="0" fontId="38" fillId="10" borderId="81" xfId="0" applyFont="1" applyFill="1" applyBorder="1" applyAlignment="1">
      <alignment horizontal="center" vertical="center"/>
    </xf>
    <xf numFmtId="0" fontId="25" fillId="0" borderId="18" xfId="0" applyFont="1" applyBorder="1" applyAlignment="1" applyProtection="1">
      <alignment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0" fontId="15" fillId="0" borderId="13" xfId="0" applyFont="1" applyBorder="1" applyAlignment="1">
      <alignment horizontal="center" vertical="center" wrapText="1"/>
    </xf>
    <xf numFmtId="0" fontId="46" fillId="0" borderId="3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25" fillId="0" borderId="55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13" fillId="12" borderId="20" xfId="0" applyFont="1" applyFill="1" applyBorder="1" applyAlignment="1">
      <alignment horizontal="center" vertical="center" wrapText="1"/>
    </xf>
    <xf numFmtId="0" fontId="4" fillId="12" borderId="18" xfId="0" applyFont="1" applyFill="1" applyBorder="1"/>
    <xf numFmtId="0" fontId="4" fillId="12" borderId="25" xfId="0" applyFont="1" applyFill="1" applyBorder="1"/>
    <xf numFmtId="0" fontId="17" fillId="12" borderId="17" xfId="0" applyFont="1" applyFill="1" applyBorder="1" applyAlignment="1">
      <alignment horizontal="center" vertical="center"/>
    </xf>
    <xf numFmtId="0" fontId="4" fillId="12" borderId="19" xfId="0" applyFont="1" applyFill="1" applyBorder="1"/>
    <xf numFmtId="0" fontId="17" fillId="12" borderId="20" xfId="0" applyFont="1" applyFill="1" applyBorder="1" applyAlignment="1">
      <alignment horizontal="center" vertical="center"/>
    </xf>
    <xf numFmtId="0" fontId="13" fillId="12" borderId="17" xfId="0" applyFont="1" applyFill="1" applyBorder="1" applyAlignment="1">
      <alignment horizontal="center" vertical="center" wrapText="1"/>
    </xf>
    <xf numFmtId="0" fontId="13" fillId="12" borderId="26" xfId="0" applyFont="1" applyFill="1" applyBorder="1" applyAlignment="1">
      <alignment horizontal="center" vertical="center" wrapText="1"/>
    </xf>
    <xf numFmtId="0" fontId="4" fillId="12" borderId="29" xfId="0" applyFont="1" applyFill="1" applyBorder="1"/>
    <xf numFmtId="0" fontId="4" fillId="12" borderId="27" xfId="0" applyFont="1" applyFill="1" applyBorder="1"/>
    <xf numFmtId="0" fontId="13" fillId="12" borderId="28" xfId="0" applyFont="1" applyFill="1" applyBorder="1" applyAlignment="1">
      <alignment horizontal="center" vertical="center" wrapText="1"/>
    </xf>
    <xf numFmtId="0" fontId="4" fillId="12" borderId="30" xfId="0" applyFont="1" applyFill="1" applyBorder="1"/>
    <xf numFmtId="0" fontId="17" fillId="12" borderId="18" xfId="0" applyFont="1" applyFill="1" applyBorder="1" applyAlignment="1">
      <alignment horizontal="center" vertical="center"/>
    </xf>
    <xf numFmtId="0" fontId="17" fillId="12" borderId="26" xfId="0" applyFont="1" applyFill="1" applyBorder="1" applyAlignment="1">
      <alignment horizontal="center" vertical="center"/>
    </xf>
    <xf numFmtId="0" fontId="17" fillId="12" borderId="28" xfId="0" applyFont="1" applyFill="1" applyBorder="1" applyAlignment="1">
      <alignment horizontal="center" vertical="center"/>
    </xf>
    <xf numFmtId="0" fontId="17" fillId="12" borderId="29" xfId="0" applyFont="1" applyFill="1" applyBorder="1" applyAlignment="1">
      <alignment horizontal="center" vertical="center"/>
    </xf>
    <xf numFmtId="0" fontId="13" fillId="12" borderId="13" xfId="0" applyFont="1" applyFill="1" applyBorder="1" applyAlignment="1">
      <alignment horizontal="center" vertical="center" wrapText="1"/>
    </xf>
    <xf numFmtId="0" fontId="4" fillId="12" borderId="13" xfId="0" applyFont="1" applyFill="1" applyBorder="1"/>
    <xf numFmtId="0" fontId="4" fillId="12" borderId="56" xfId="0" applyFont="1" applyFill="1" applyBorder="1"/>
    <xf numFmtId="0" fontId="13" fillId="12" borderId="47" xfId="0" applyFont="1" applyFill="1" applyBorder="1" applyAlignment="1">
      <alignment horizontal="center" vertical="center" wrapText="1"/>
    </xf>
    <xf numFmtId="0" fontId="4" fillId="12" borderId="22" xfId="0" applyFont="1" applyFill="1" applyBorder="1"/>
    <xf numFmtId="0" fontId="4" fillId="12" borderId="23" xfId="0" applyFont="1" applyFill="1" applyBorder="1"/>
    <xf numFmtId="0" fontId="12" fillId="12" borderId="21" xfId="0" applyFont="1" applyFill="1" applyBorder="1" applyAlignment="1">
      <alignment horizontal="center" vertical="center" wrapText="1"/>
    </xf>
    <xf numFmtId="0" fontId="4" fillId="12" borderId="52" xfId="0" applyFont="1" applyFill="1" applyBorder="1"/>
    <xf numFmtId="0" fontId="13" fillId="12" borderId="22" xfId="0" applyFont="1" applyFill="1" applyBorder="1" applyAlignment="1">
      <alignment horizontal="center" vertical="center" wrapText="1"/>
    </xf>
    <xf numFmtId="0" fontId="47" fillId="12" borderId="3" xfId="0" applyFont="1" applyFill="1" applyBorder="1" applyAlignment="1">
      <alignment horizontal="center" vertical="center" wrapText="1"/>
    </xf>
    <xf numFmtId="0" fontId="4" fillId="12" borderId="4" xfId="0" applyFont="1" applyFill="1" applyBorder="1"/>
    <xf numFmtId="0" fontId="4" fillId="12" borderId="16" xfId="0" applyFont="1" applyFill="1" applyBorder="1"/>
    <xf numFmtId="0" fontId="4" fillId="12" borderId="17" xfId="0" applyFont="1" applyFill="1" applyBorder="1"/>
    <xf numFmtId="0" fontId="12" fillId="12" borderId="108" xfId="0" applyFont="1" applyFill="1" applyBorder="1" applyAlignment="1">
      <alignment horizontal="center" vertical="center" wrapText="1"/>
    </xf>
    <xf numFmtId="0" fontId="0" fillId="12" borderId="0" xfId="0" applyFont="1" applyFill="1" applyAlignment="1"/>
    <xf numFmtId="0" fontId="4" fillId="12" borderId="46" xfId="0" applyFont="1" applyFill="1" applyBorder="1"/>
    <xf numFmtId="0" fontId="12" fillId="12" borderId="8" xfId="0" applyFont="1" applyFill="1" applyBorder="1" applyAlignment="1">
      <alignment horizontal="center" vertical="center" wrapText="1"/>
    </xf>
    <xf numFmtId="0" fontId="4" fillId="12" borderId="20" xfId="0" applyFont="1" applyFill="1" applyBorder="1"/>
    <xf numFmtId="0" fontId="13" fillId="12" borderId="55" xfId="0" applyFont="1" applyFill="1" applyBorder="1" applyAlignment="1">
      <alignment horizontal="center" vertical="center" wrapText="1"/>
    </xf>
    <xf numFmtId="0" fontId="17" fillId="12" borderId="8" xfId="0" applyFont="1" applyFill="1" applyBorder="1" applyAlignment="1">
      <alignment horizontal="center" vertical="center" wrapText="1"/>
    </xf>
    <xf numFmtId="0" fontId="4" fillId="12" borderId="5" xfId="0" applyFont="1" applyFill="1" applyBorder="1"/>
    <xf numFmtId="0" fontId="17" fillId="12" borderId="4" xfId="0" applyFont="1" applyFill="1" applyBorder="1" applyAlignment="1">
      <alignment horizontal="center" vertical="center" wrapText="1"/>
    </xf>
    <xf numFmtId="0" fontId="10" fillId="12" borderId="8" xfId="0" applyFont="1" applyFill="1" applyBorder="1" applyAlignment="1">
      <alignment horizontal="center" vertical="center" wrapText="1"/>
    </xf>
    <xf numFmtId="0" fontId="5" fillId="12" borderId="8" xfId="0" applyFont="1" applyFill="1" applyBorder="1" applyAlignment="1">
      <alignment horizontal="center"/>
    </xf>
    <xf numFmtId="0" fontId="2" fillId="12" borderId="12" xfId="0" applyFont="1" applyFill="1" applyBorder="1" applyAlignment="1">
      <alignment horizontal="center"/>
    </xf>
    <xf numFmtId="0" fontId="4" fillId="12" borderId="14" xfId="0" applyFont="1" applyFill="1" applyBorder="1"/>
    <xf numFmtId="14" fontId="6" fillId="12" borderId="3" xfId="0" applyNumberFormat="1" applyFont="1" applyFill="1" applyBorder="1" applyAlignment="1">
      <alignment horizontal="center" vertical="center"/>
    </xf>
    <xf numFmtId="0" fontId="2" fillId="12" borderId="21" xfId="0" applyFont="1" applyFill="1" applyBorder="1" applyAlignment="1">
      <alignment horizontal="center"/>
    </xf>
    <xf numFmtId="0" fontId="10" fillId="12" borderId="3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horizontal="center" vertical="center" wrapText="1"/>
    </xf>
    <xf numFmtId="0" fontId="5" fillId="12" borderId="8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center" vertical="center" wrapText="1"/>
    </xf>
    <xf numFmtId="0" fontId="7" fillId="12" borderId="8" xfId="0" applyFont="1" applyFill="1" applyBorder="1" applyAlignment="1">
      <alignment horizontal="center" vertical="center" wrapText="1"/>
    </xf>
    <xf numFmtId="0" fontId="9" fillId="12" borderId="8" xfId="0" applyFont="1" applyFill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47" fillId="0" borderId="3" xfId="0" applyFont="1" applyBorder="1" applyAlignment="1">
      <alignment horizontal="center" vertical="center" wrapText="1"/>
    </xf>
    <xf numFmtId="0" fontId="12" fillId="0" borderId="10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12" borderId="32" xfId="0" applyFont="1" applyFill="1" applyBorder="1" applyAlignment="1">
      <alignment horizontal="center" vertical="center" wrapText="1"/>
    </xf>
    <xf numFmtId="0" fontId="4" fillId="12" borderId="33" xfId="0" applyFont="1" applyFill="1" applyBorder="1" applyAlignment="1">
      <alignment wrapText="1"/>
    </xf>
    <xf numFmtId="0" fontId="4" fillId="12" borderId="39" xfId="0" applyFont="1" applyFill="1" applyBorder="1" applyAlignment="1">
      <alignment wrapText="1"/>
    </xf>
    <xf numFmtId="0" fontId="17" fillId="12" borderId="55" xfId="0" applyFont="1" applyFill="1" applyBorder="1" applyAlignment="1">
      <alignment horizontal="center" vertical="center" wrapText="1"/>
    </xf>
    <xf numFmtId="0" fontId="4" fillId="12" borderId="13" xfId="0" applyFont="1" applyFill="1" applyBorder="1" applyAlignment="1">
      <alignment wrapText="1"/>
    </xf>
    <xf numFmtId="0" fontId="4" fillId="12" borderId="14" xfId="0" applyFont="1" applyFill="1" applyBorder="1" applyAlignment="1">
      <alignment wrapText="1"/>
    </xf>
  </cellXfs>
  <cellStyles count="1">
    <cellStyle name="Normal" xfId="0" builtinId="0"/>
  </cellStyles>
  <dxfs count="2">
    <dxf>
      <font>
        <color rgb="FF434343"/>
      </font>
      <fill>
        <patternFill patternType="solid">
          <fgColor rgb="FF434343"/>
          <bgColor rgb="FF434343"/>
        </patternFill>
      </fill>
    </dxf>
    <dxf>
      <fill>
        <patternFill patternType="solid">
          <fgColor rgb="FF434343"/>
          <bgColor rgb="FF4343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40"/>
  <sheetViews>
    <sheetView showGridLines="0" workbookViewId="0">
      <selection activeCell="X72" sqref="X72:Y73"/>
    </sheetView>
  </sheetViews>
  <sheetFormatPr baseColWidth="10" defaultColWidth="14.42578125" defaultRowHeight="15" customHeight="1"/>
  <cols>
    <col min="1" max="37" width="3.7109375" customWidth="1"/>
    <col min="38" max="48" width="3.7109375" hidden="1" customWidth="1"/>
    <col min="49" max="54" width="11.42578125" hidden="1" customWidth="1"/>
  </cols>
  <sheetData>
    <row r="1" spans="1:54" ht="12.75" customHeight="1">
      <c r="A1" s="1">
        <v>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13" t="s">
        <v>0</v>
      </c>
      <c r="Q1" s="171"/>
      <c r="R1" s="171"/>
      <c r="S1" s="171"/>
      <c r="T1" s="171"/>
      <c r="U1" s="108" t="s">
        <v>334</v>
      </c>
      <c r="V1" s="2"/>
      <c r="W1" s="2"/>
      <c r="X1" s="213" t="s">
        <v>1</v>
      </c>
      <c r="Y1" s="171"/>
      <c r="Z1" s="171"/>
      <c r="AA1" s="171"/>
      <c r="AB1" s="171"/>
      <c r="AC1" s="109"/>
      <c r="AD1" s="2"/>
      <c r="AE1" s="2" t="s">
        <v>2</v>
      </c>
      <c r="AF1" s="2"/>
      <c r="AG1" s="215">
        <v>43921</v>
      </c>
      <c r="AH1" s="205"/>
      <c r="AI1" s="205"/>
      <c r="AJ1" s="216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</row>
    <row r="2" spans="1:54" ht="18" customHeight="1">
      <c r="A2" s="217" t="s">
        <v>4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9"/>
      <c r="AL2" s="5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</row>
    <row r="3" spans="1:54" ht="12.75" customHeight="1">
      <c r="A3" s="220" t="s">
        <v>7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9"/>
      <c r="AL3" s="5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</row>
    <row r="4" spans="1:54" ht="12.75" customHeight="1">
      <c r="A4" s="6"/>
      <c r="B4" s="7" t="s">
        <v>9</v>
      </c>
      <c r="C4" s="221" t="s">
        <v>10</v>
      </c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5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</row>
    <row r="5" spans="1:54" ht="12.75" customHeight="1">
      <c r="A5" s="2"/>
      <c r="B5" s="2"/>
      <c r="C5" s="7">
        <v>1.1000000000000001</v>
      </c>
      <c r="D5" s="222" t="s">
        <v>11</v>
      </c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5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</row>
    <row r="6" spans="1:54" ht="7.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5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</row>
    <row r="7" spans="1:54" ht="12.75" customHeight="1">
      <c r="A7" s="2"/>
      <c r="B7" s="194" t="s">
        <v>12</v>
      </c>
      <c r="C7" s="195"/>
      <c r="D7" s="209">
        <v>2020</v>
      </c>
      <c r="E7" s="203"/>
      <c r="F7" s="195"/>
      <c r="G7" s="210"/>
      <c r="H7" s="210"/>
      <c r="I7" s="203"/>
      <c r="J7" s="211" t="s">
        <v>13</v>
      </c>
      <c r="K7" s="195"/>
      <c r="L7" s="212">
        <f>VLOOKUP(P7,DISTRITOS!$A$4:$D$138,3,FALSE)</f>
        <v>12</v>
      </c>
      <c r="M7" s="195"/>
      <c r="N7" s="211" t="s">
        <v>14</v>
      </c>
      <c r="O7" s="195"/>
      <c r="P7" s="223" t="s">
        <v>307</v>
      </c>
      <c r="Q7" s="224"/>
      <c r="R7" s="224"/>
      <c r="S7" s="224"/>
      <c r="T7" s="224"/>
      <c r="U7" s="224"/>
      <c r="V7" s="224"/>
      <c r="W7" s="225"/>
      <c r="X7" s="211" t="s">
        <v>16</v>
      </c>
      <c r="Y7" s="203"/>
      <c r="Z7" s="203"/>
      <c r="AA7" s="203"/>
      <c r="AB7" s="203"/>
      <c r="AC7" s="203"/>
      <c r="AD7" s="203"/>
      <c r="AE7" s="203"/>
      <c r="AF7" s="203"/>
      <c r="AG7" s="226">
        <v>402</v>
      </c>
      <c r="AH7" s="224"/>
      <c r="AI7" s="224"/>
      <c r="AJ7" s="227"/>
      <c r="AK7" s="2"/>
      <c r="AL7" s="5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</row>
    <row r="8" spans="1:54" ht="9.75" customHeight="1">
      <c r="A8" s="2"/>
      <c r="B8" s="196"/>
      <c r="C8" s="163"/>
      <c r="D8" s="162"/>
      <c r="E8" s="166"/>
      <c r="F8" s="163"/>
      <c r="G8" s="171"/>
      <c r="H8" s="171"/>
      <c r="I8" s="171"/>
      <c r="J8" s="162"/>
      <c r="K8" s="163"/>
      <c r="L8" s="162"/>
      <c r="M8" s="163"/>
      <c r="N8" s="162"/>
      <c r="O8" s="163"/>
      <c r="P8" s="178"/>
      <c r="Q8" s="179"/>
      <c r="R8" s="179"/>
      <c r="S8" s="179"/>
      <c r="T8" s="179"/>
      <c r="U8" s="179"/>
      <c r="V8" s="179"/>
      <c r="W8" s="180"/>
      <c r="X8" s="162"/>
      <c r="Y8" s="166"/>
      <c r="Z8" s="166"/>
      <c r="AA8" s="166"/>
      <c r="AB8" s="166"/>
      <c r="AC8" s="166"/>
      <c r="AD8" s="166"/>
      <c r="AE8" s="166"/>
      <c r="AF8" s="166"/>
      <c r="AG8" s="178"/>
      <c r="AH8" s="179"/>
      <c r="AI8" s="179"/>
      <c r="AJ8" s="201"/>
      <c r="AK8" s="2"/>
      <c r="AL8" s="5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</row>
    <row r="9" spans="1:54" ht="3.75" customHeight="1">
      <c r="A9" s="2"/>
      <c r="B9" s="17"/>
      <c r="C9" s="2"/>
      <c r="D9" s="13"/>
      <c r="E9" s="13"/>
      <c r="F9" s="13"/>
      <c r="G9" s="2"/>
      <c r="H9" s="2"/>
      <c r="I9" s="2"/>
      <c r="J9" s="2"/>
      <c r="K9" s="18"/>
      <c r="L9" s="18"/>
      <c r="M9" s="2"/>
      <c r="N9" s="2"/>
      <c r="O9" s="2"/>
      <c r="P9" s="19"/>
      <c r="Q9" s="19"/>
      <c r="R9" s="19"/>
      <c r="S9" s="19"/>
      <c r="T9" s="19"/>
      <c r="U9" s="19"/>
      <c r="V9" s="2"/>
      <c r="W9" s="21"/>
      <c r="X9" s="21"/>
      <c r="Y9" s="21"/>
      <c r="Z9" s="21"/>
      <c r="AA9" s="21"/>
      <c r="AB9" s="22"/>
      <c r="AC9" s="22"/>
      <c r="AD9" s="22"/>
      <c r="AE9" s="21"/>
      <c r="AF9" s="21"/>
      <c r="AG9" s="21"/>
      <c r="AH9" s="21"/>
      <c r="AI9" s="24"/>
      <c r="AJ9" s="25"/>
      <c r="AK9" s="2"/>
      <c r="AL9" s="5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</row>
    <row r="10" spans="1:54" ht="17.25" customHeight="1">
      <c r="A10" s="2"/>
      <c r="B10" s="229" t="s">
        <v>18</v>
      </c>
      <c r="C10" s="157"/>
      <c r="D10" s="230">
        <f>VLOOKUP(P7,DISTRITOS!$A$4:$D$138,4)</f>
        <v>97</v>
      </c>
      <c r="E10" s="157"/>
      <c r="F10" s="28" t="s">
        <v>23</v>
      </c>
      <c r="G10" s="231">
        <f>AG7</f>
        <v>402</v>
      </c>
      <c r="H10" s="158"/>
      <c r="I10" s="2"/>
      <c r="J10" s="232" t="s">
        <v>26</v>
      </c>
      <c r="K10" s="157"/>
      <c r="L10" s="157"/>
      <c r="M10" s="157"/>
      <c r="N10" s="157"/>
      <c r="O10" s="158"/>
      <c r="P10" s="233" t="s">
        <v>324</v>
      </c>
      <c r="Q10" s="234"/>
      <c r="R10" s="234"/>
      <c r="S10" s="234"/>
      <c r="T10" s="234"/>
      <c r="U10" s="234"/>
      <c r="V10" s="234"/>
      <c r="W10" s="234"/>
      <c r="X10" s="234"/>
      <c r="Y10" s="234"/>
      <c r="Z10" s="234"/>
      <c r="AA10" s="234"/>
      <c r="AB10" s="235" t="s">
        <v>30</v>
      </c>
      <c r="AC10" s="157"/>
      <c r="AD10" s="158"/>
      <c r="AE10" s="236" t="s">
        <v>325</v>
      </c>
      <c r="AF10" s="234"/>
      <c r="AG10" s="234"/>
      <c r="AH10" s="234"/>
      <c r="AI10" s="234"/>
      <c r="AJ10" s="237"/>
      <c r="AK10" s="2"/>
      <c r="AL10" s="5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</row>
    <row r="11" spans="1:54" ht="4.5" customHeight="1">
      <c r="A11" s="2"/>
      <c r="B11" s="17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38"/>
      <c r="AD11" s="171"/>
      <c r="AE11" s="171"/>
      <c r="AF11" s="171"/>
      <c r="AG11" s="171"/>
      <c r="AH11" s="171"/>
      <c r="AI11" s="171"/>
      <c r="AJ11" s="239"/>
      <c r="AK11" s="2"/>
      <c r="AL11" s="5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</row>
    <row r="12" spans="1:54" ht="17.25" customHeight="1">
      <c r="A12" s="2"/>
      <c r="B12" s="228" t="s">
        <v>32</v>
      </c>
      <c r="C12" s="165"/>
      <c r="D12" s="245" t="s">
        <v>326</v>
      </c>
      <c r="E12" s="243"/>
      <c r="F12" s="243"/>
      <c r="G12" s="243"/>
      <c r="H12" s="243"/>
      <c r="I12" s="243"/>
      <c r="J12" s="243"/>
      <c r="K12" s="243"/>
      <c r="L12" s="243"/>
      <c r="M12" s="243"/>
      <c r="N12" s="190"/>
      <c r="O12" s="2"/>
      <c r="P12" s="185" t="s">
        <v>34</v>
      </c>
      <c r="Q12" s="165"/>
      <c r="R12" s="165"/>
      <c r="S12" s="246" t="s">
        <v>327</v>
      </c>
      <c r="T12" s="243"/>
      <c r="U12" s="243"/>
      <c r="V12" s="243"/>
      <c r="W12" s="243"/>
      <c r="X12" s="243"/>
      <c r="Y12" s="243"/>
      <c r="Z12" s="243"/>
      <c r="AA12" s="243"/>
      <c r="AB12" s="243"/>
      <c r="AC12" s="190"/>
      <c r="AD12" s="2"/>
      <c r="AE12" s="185" t="s">
        <v>37</v>
      </c>
      <c r="AF12" s="165"/>
      <c r="AG12" s="161"/>
      <c r="AH12" s="214" t="s">
        <v>328</v>
      </c>
      <c r="AI12" s="190"/>
      <c r="AJ12" s="32"/>
      <c r="AK12" s="2"/>
      <c r="AL12" s="5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</row>
    <row r="13" spans="1:54" ht="5.25" customHeight="1">
      <c r="A13" s="2"/>
      <c r="B13" s="196"/>
      <c r="C13" s="166"/>
      <c r="D13" s="178"/>
      <c r="E13" s="179"/>
      <c r="F13" s="179"/>
      <c r="G13" s="179"/>
      <c r="H13" s="179"/>
      <c r="I13" s="179"/>
      <c r="J13" s="179"/>
      <c r="K13" s="179"/>
      <c r="L13" s="179"/>
      <c r="M13" s="179"/>
      <c r="N13" s="180"/>
      <c r="O13" s="34"/>
      <c r="P13" s="162"/>
      <c r="Q13" s="166"/>
      <c r="R13" s="166"/>
      <c r="S13" s="178"/>
      <c r="T13" s="179"/>
      <c r="U13" s="179"/>
      <c r="V13" s="179"/>
      <c r="W13" s="179"/>
      <c r="X13" s="179"/>
      <c r="Y13" s="179"/>
      <c r="Z13" s="179"/>
      <c r="AA13" s="179"/>
      <c r="AB13" s="179"/>
      <c r="AC13" s="180"/>
      <c r="AD13" s="2"/>
      <c r="AE13" s="162"/>
      <c r="AF13" s="166"/>
      <c r="AG13" s="163"/>
      <c r="AH13" s="178"/>
      <c r="AI13" s="180"/>
      <c r="AJ13" s="32"/>
      <c r="AK13" s="2"/>
      <c r="AL13" s="5"/>
      <c r="AM13" s="2"/>
      <c r="AN13" s="2" t="s">
        <v>39</v>
      </c>
      <c r="AO13" s="2"/>
      <c r="AP13" s="2" t="s">
        <v>40</v>
      </c>
      <c r="AQ13" s="2" t="s">
        <v>41</v>
      </c>
      <c r="AR13" s="2" t="s">
        <v>42</v>
      </c>
      <c r="AS13" s="2"/>
      <c r="AT13" s="2"/>
      <c r="AU13" s="2"/>
      <c r="AV13" s="2"/>
      <c r="AW13" s="2"/>
      <c r="AX13" s="2"/>
      <c r="AY13" s="2"/>
      <c r="AZ13" s="2"/>
      <c r="BA13" s="2"/>
      <c r="BB13" s="2"/>
    </row>
    <row r="14" spans="1:54" ht="3.75" customHeight="1">
      <c r="A14" s="2"/>
      <c r="B14" s="17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32"/>
      <c r="AK14" s="2"/>
      <c r="AL14" s="5"/>
      <c r="AM14" s="2"/>
      <c r="AN14" s="2"/>
      <c r="AO14" s="2"/>
      <c r="AP14" s="2"/>
      <c r="AQ14" s="2">
        <v>0</v>
      </c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</row>
    <row r="15" spans="1:54" ht="15.75" customHeight="1">
      <c r="A15" s="2"/>
      <c r="B15" s="228" t="s">
        <v>45</v>
      </c>
      <c r="C15" s="165"/>
      <c r="D15" s="165"/>
      <c r="E15" s="165"/>
      <c r="F15" s="165"/>
      <c r="G15" s="161"/>
      <c r="H15" s="242" t="s">
        <v>330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190"/>
      <c r="AD15" s="36"/>
      <c r="AE15" s="244" t="s">
        <v>50</v>
      </c>
      <c r="AF15" s="165"/>
      <c r="AG15" s="161"/>
      <c r="AH15" s="214" t="s">
        <v>328</v>
      </c>
      <c r="AI15" s="190"/>
      <c r="AJ15" s="38"/>
      <c r="AK15" s="2"/>
      <c r="AL15" s="5"/>
      <c r="AM15" s="2"/>
      <c r="AN15" s="39" t="s">
        <v>51</v>
      </c>
      <c r="AO15" s="26"/>
      <c r="AP15" s="40" t="s">
        <v>52</v>
      </c>
      <c r="AQ15" s="2">
        <v>1</v>
      </c>
      <c r="AR15" s="2" t="s">
        <v>56</v>
      </c>
      <c r="AS15" s="2"/>
      <c r="AT15" s="2"/>
      <c r="AU15" s="2"/>
      <c r="AV15" s="2"/>
      <c r="AW15" s="2"/>
      <c r="AX15" s="2"/>
      <c r="AY15" s="2"/>
      <c r="AZ15" s="2"/>
      <c r="BA15" s="2"/>
      <c r="BB15" s="2"/>
    </row>
    <row r="16" spans="1:54" ht="7.5" customHeight="1">
      <c r="A16" s="2"/>
      <c r="B16" s="196"/>
      <c r="C16" s="166"/>
      <c r="D16" s="166"/>
      <c r="E16" s="166"/>
      <c r="F16" s="166"/>
      <c r="G16" s="163"/>
      <c r="H16" s="178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  <c r="W16" s="179"/>
      <c r="X16" s="179"/>
      <c r="Y16" s="179"/>
      <c r="Z16" s="179"/>
      <c r="AA16" s="179"/>
      <c r="AB16" s="179"/>
      <c r="AC16" s="180"/>
      <c r="AD16" s="43"/>
      <c r="AE16" s="162"/>
      <c r="AF16" s="166"/>
      <c r="AG16" s="163"/>
      <c r="AH16" s="178"/>
      <c r="AI16" s="180"/>
      <c r="AJ16" s="44"/>
      <c r="AK16" s="2"/>
      <c r="AL16" s="5"/>
      <c r="AM16" s="2"/>
      <c r="AN16" s="17" t="s">
        <v>58</v>
      </c>
      <c r="AO16" s="2"/>
      <c r="AP16" s="32" t="s">
        <v>59</v>
      </c>
      <c r="AQ16" s="2">
        <v>2</v>
      </c>
      <c r="AR16" s="2" t="s">
        <v>60</v>
      </c>
      <c r="AS16" s="2"/>
      <c r="AT16" s="2"/>
      <c r="AU16" s="2"/>
      <c r="AV16" s="2"/>
      <c r="AW16" s="2"/>
      <c r="AX16" s="2"/>
      <c r="AY16" s="2"/>
      <c r="AZ16" s="2"/>
      <c r="BA16" s="2"/>
      <c r="BB16" s="2"/>
    </row>
    <row r="17" spans="1:54" ht="5.25" customHeight="1">
      <c r="A17" s="2"/>
      <c r="B17" s="17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32"/>
      <c r="AK17" s="2"/>
      <c r="AL17" s="5"/>
      <c r="AM17" s="2"/>
      <c r="AN17" s="17"/>
      <c r="AO17" s="2"/>
      <c r="AP17" s="32"/>
      <c r="AQ17" s="2">
        <v>3</v>
      </c>
      <c r="AR17" s="2" t="s">
        <v>62</v>
      </c>
      <c r="AS17" s="2"/>
      <c r="AT17" s="2"/>
      <c r="AU17" s="2"/>
      <c r="AV17" s="2"/>
      <c r="AW17" s="2"/>
      <c r="AX17" s="2"/>
      <c r="AY17" s="2"/>
      <c r="AZ17" s="2"/>
      <c r="BA17" s="2"/>
      <c r="BB17" s="2"/>
    </row>
    <row r="18" spans="1:54" ht="6" customHeight="1">
      <c r="A18" s="2"/>
      <c r="B18" s="257" t="s">
        <v>65</v>
      </c>
      <c r="C18" s="165"/>
      <c r="D18" s="165"/>
      <c r="E18" s="161"/>
      <c r="F18" s="259" t="s">
        <v>329</v>
      </c>
      <c r="G18" s="190"/>
      <c r="H18" s="2"/>
      <c r="I18" s="185" t="s">
        <v>69</v>
      </c>
      <c r="J18" s="165"/>
      <c r="K18" s="165"/>
      <c r="L18" s="161"/>
      <c r="M18" s="185" t="s">
        <v>70</v>
      </c>
      <c r="N18" s="165"/>
      <c r="O18" s="161"/>
      <c r="P18" s="189">
        <v>6</v>
      </c>
      <c r="Q18" s="190"/>
      <c r="R18" s="193" t="s">
        <v>73</v>
      </c>
      <c r="S18" s="165"/>
      <c r="T18" s="165"/>
      <c r="U18" s="165"/>
      <c r="V18" s="165"/>
      <c r="W18" s="189">
        <v>23</v>
      </c>
      <c r="X18" s="190"/>
      <c r="Y18" s="2"/>
      <c r="Z18" s="2"/>
      <c r="AA18" s="2"/>
      <c r="AB18" s="247"/>
      <c r="AC18" s="243"/>
      <c r="AD18" s="243"/>
      <c r="AE18" s="249"/>
      <c r="AF18" s="243"/>
      <c r="AG18" s="243"/>
      <c r="AH18" s="243"/>
      <c r="AI18" s="243"/>
      <c r="AJ18" s="250"/>
      <c r="AK18" s="2"/>
      <c r="AL18" s="5"/>
      <c r="AM18" s="2"/>
      <c r="AN18" s="17"/>
      <c r="AO18" s="2"/>
      <c r="AP18" s="32"/>
      <c r="AQ18" s="2">
        <v>4</v>
      </c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</row>
    <row r="19" spans="1:54" ht="12.75" customHeight="1">
      <c r="A19" s="2"/>
      <c r="B19" s="258"/>
      <c r="C19" s="187"/>
      <c r="D19" s="187"/>
      <c r="E19" s="188"/>
      <c r="F19" s="191"/>
      <c r="G19" s="192"/>
      <c r="H19" s="46"/>
      <c r="I19" s="186"/>
      <c r="J19" s="187"/>
      <c r="K19" s="187"/>
      <c r="L19" s="188"/>
      <c r="M19" s="186"/>
      <c r="N19" s="187"/>
      <c r="O19" s="188"/>
      <c r="P19" s="191"/>
      <c r="Q19" s="192"/>
      <c r="R19" s="187"/>
      <c r="S19" s="187"/>
      <c r="T19" s="187"/>
      <c r="U19" s="187"/>
      <c r="V19" s="187"/>
      <c r="W19" s="191"/>
      <c r="X19" s="192"/>
      <c r="Y19" s="48"/>
      <c r="Z19" s="46"/>
      <c r="AA19" s="46"/>
      <c r="AB19" s="191"/>
      <c r="AC19" s="248"/>
      <c r="AD19" s="248"/>
      <c r="AE19" s="248"/>
      <c r="AF19" s="248"/>
      <c r="AG19" s="248"/>
      <c r="AH19" s="248"/>
      <c r="AI19" s="248"/>
      <c r="AJ19" s="251"/>
      <c r="AK19" s="2"/>
      <c r="AL19" s="5"/>
      <c r="AM19" s="2"/>
      <c r="AN19" s="50"/>
      <c r="AO19" s="46"/>
      <c r="AP19" s="52"/>
      <c r="AQ19" s="2">
        <v>5</v>
      </c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</row>
    <row r="20" spans="1:54" ht="18.75" customHeight="1">
      <c r="A20" s="2"/>
      <c r="B20" s="252" t="s">
        <v>83</v>
      </c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3"/>
      <c r="AA20" s="203"/>
      <c r="AB20" s="203"/>
      <c r="AC20" s="203"/>
      <c r="AD20" s="203"/>
      <c r="AE20" s="203"/>
      <c r="AF20" s="203"/>
      <c r="AG20" s="203"/>
      <c r="AH20" s="203"/>
      <c r="AI20" s="203"/>
      <c r="AJ20" s="253"/>
      <c r="AK20" s="2"/>
      <c r="AL20" s="5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</row>
    <row r="21" spans="1:54" ht="22.5" customHeight="1">
      <c r="A21" s="2"/>
      <c r="B21" s="254" t="s">
        <v>84</v>
      </c>
      <c r="C21" s="255"/>
      <c r="D21" s="256" t="s">
        <v>58</v>
      </c>
      <c r="E21" s="216"/>
      <c r="F21" s="278"/>
      <c r="G21" s="171"/>
      <c r="H21" s="171"/>
      <c r="I21" s="197"/>
      <c r="J21" s="198"/>
      <c r="K21" s="199"/>
      <c r="L21" s="197"/>
      <c r="M21" s="198"/>
      <c r="N21" s="199"/>
      <c r="O21" s="2"/>
      <c r="P21" s="197"/>
      <c r="Q21" s="198"/>
      <c r="R21" s="198"/>
      <c r="S21" s="199"/>
      <c r="T21" s="197"/>
      <c r="U21" s="198"/>
      <c r="V21" s="199"/>
      <c r="W21" s="53"/>
      <c r="X21" s="197"/>
      <c r="Y21" s="198"/>
      <c r="Z21" s="198"/>
      <c r="AA21" s="199"/>
      <c r="AB21" s="197"/>
      <c r="AC21" s="198"/>
      <c r="AD21" s="199"/>
      <c r="AE21" s="53"/>
      <c r="AF21" s="2"/>
      <c r="AG21" s="2"/>
      <c r="AH21" s="54"/>
      <c r="AI21" s="2"/>
      <c r="AJ21" s="32"/>
      <c r="AK21" s="2"/>
      <c r="AL21" s="5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</row>
    <row r="22" spans="1:54" ht="13.5" customHeight="1">
      <c r="A22" s="2"/>
      <c r="B22" s="263"/>
      <c r="C22" s="171"/>
      <c r="D22" s="171"/>
      <c r="E22" s="171"/>
      <c r="F22" s="171"/>
      <c r="G22" s="171"/>
      <c r="H22" s="171"/>
      <c r="I22" s="240" t="s">
        <v>85</v>
      </c>
      <c r="J22" s="166"/>
      <c r="K22" s="163"/>
      <c r="L22" s="240" t="s">
        <v>71</v>
      </c>
      <c r="M22" s="166"/>
      <c r="N22" s="163"/>
      <c r="O22" s="2"/>
      <c r="P22" s="241" t="s">
        <v>86</v>
      </c>
      <c r="Q22" s="166"/>
      <c r="R22" s="166"/>
      <c r="S22" s="163"/>
      <c r="T22" s="240" t="s">
        <v>71</v>
      </c>
      <c r="U22" s="166"/>
      <c r="V22" s="163"/>
      <c r="W22" s="53"/>
      <c r="X22" s="241" t="s">
        <v>87</v>
      </c>
      <c r="Y22" s="166"/>
      <c r="Z22" s="166"/>
      <c r="AA22" s="163"/>
      <c r="AB22" s="240" t="s">
        <v>71</v>
      </c>
      <c r="AC22" s="166"/>
      <c r="AD22" s="163"/>
      <c r="AE22" s="2"/>
      <c r="AF22" s="2"/>
      <c r="AG22" s="2"/>
      <c r="AH22" s="2"/>
      <c r="AI22" s="2"/>
      <c r="AJ22" s="32"/>
      <c r="AK22" s="2"/>
      <c r="AL22" s="5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</row>
    <row r="23" spans="1:54" ht="8.25" customHeight="1">
      <c r="A23" s="2"/>
      <c r="B23" s="264"/>
      <c r="C23" s="171"/>
      <c r="D23" s="171"/>
      <c r="E23" s="171"/>
      <c r="F23" s="171"/>
      <c r="G23" s="171"/>
      <c r="H23" s="171"/>
      <c r="I23" s="56"/>
      <c r="J23" s="56"/>
      <c r="K23" s="5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32"/>
      <c r="AK23" s="2"/>
      <c r="AL23" s="5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</row>
    <row r="24" spans="1:54" ht="18" customHeight="1">
      <c r="A24" s="2"/>
      <c r="B24" s="264"/>
      <c r="C24" s="171"/>
      <c r="D24" s="171"/>
      <c r="E24" s="171"/>
      <c r="F24" s="171"/>
      <c r="G24" s="171"/>
      <c r="H24" s="171"/>
      <c r="I24" s="197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198"/>
      <c r="AB24" s="198"/>
      <c r="AC24" s="198"/>
      <c r="AD24" s="199"/>
      <c r="AE24" s="2"/>
      <c r="AF24" s="2"/>
      <c r="AG24" s="2"/>
      <c r="AH24" s="2"/>
      <c r="AI24" s="2"/>
      <c r="AJ24" s="32"/>
      <c r="AK24" s="2"/>
      <c r="AL24" s="5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</row>
    <row r="25" spans="1:54" ht="14.25" customHeight="1">
      <c r="A25" s="2"/>
      <c r="B25" s="264"/>
      <c r="C25" s="171"/>
      <c r="D25" s="171"/>
      <c r="E25" s="171"/>
      <c r="F25" s="171"/>
      <c r="G25" s="171"/>
      <c r="H25" s="171"/>
      <c r="I25" s="240" t="s">
        <v>88</v>
      </c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/>
      <c r="AC25" s="166"/>
      <c r="AD25" s="163"/>
      <c r="AE25" s="2"/>
      <c r="AF25" s="2"/>
      <c r="AG25" s="2"/>
      <c r="AH25" s="2"/>
      <c r="AI25" s="2"/>
      <c r="AJ25" s="32"/>
      <c r="AK25" s="2"/>
      <c r="AL25" s="5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</row>
    <row r="26" spans="1:54" ht="8.25" customHeight="1">
      <c r="A26" s="2"/>
      <c r="B26" s="258"/>
      <c r="C26" s="187"/>
      <c r="D26" s="187"/>
      <c r="E26" s="187"/>
      <c r="F26" s="187"/>
      <c r="G26" s="187"/>
      <c r="H26" s="187"/>
      <c r="I26" s="57"/>
      <c r="J26" s="57"/>
      <c r="K26" s="57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52"/>
      <c r="AK26" s="2"/>
      <c r="AL26" s="5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</row>
    <row r="27" spans="1:54" ht="10.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5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</row>
    <row r="28" spans="1:54" ht="12.75" customHeight="1">
      <c r="A28" s="2"/>
      <c r="B28" s="2"/>
      <c r="C28" s="7">
        <v>1.2</v>
      </c>
      <c r="D28" s="265" t="s">
        <v>89</v>
      </c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</row>
    <row r="29" spans="1:54" ht="3" customHeight="1">
      <c r="A29" s="2"/>
      <c r="B29" s="2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</row>
    <row r="30" spans="1:54" ht="7.5" customHeight="1">
      <c r="A30" s="2"/>
      <c r="B30" s="2"/>
      <c r="C30" s="2"/>
      <c r="D30" s="2"/>
      <c r="E30" s="2"/>
      <c r="F30" s="266" t="s">
        <v>90</v>
      </c>
      <c r="G30" s="203"/>
      <c r="H30" s="203"/>
      <c r="I30" s="203"/>
      <c r="J30" s="253"/>
      <c r="K30" s="266" t="s">
        <v>91</v>
      </c>
      <c r="L30" s="253"/>
      <c r="M30" s="266" t="s">
        <v>92</v>
      </c>
      <c r="N30" s="203"/>
      <c r="O30" s="253"/>
      <c r="P30" s="266" t="s">
        <v>34</v>
      </c>
      <c r="Q30" s="203"/>
      <c r="R30" s="203"/>
      <c r="S30" s="253"/>
      <c r="T30" s="266" t="s">
        <v>79</v>
      </c>
      <c r="U30" s="203"/>
      <c r="V30" s="203"/>
      <c r="W30" s="203"/>
      <c r="X30" s="203"/>
      <c r="Y30" s="203"/>
      <c r="Z30" s="203"/>
      <c r="AA30" s="203"/>
      <c r="AB30" s="203"/>
      <c r="AC30" s="203"/>
      <c r="AD30" s="203"/>
      <c r="AE30" s="203"/>
      <c r="AF30" s="203"/>
      <c r="AG30" s="253"/>
      <c r="AH30" s="268" t="s">
        <v>30</v>
      </c>
      <c r="AI30" s="203"/>
      <c r="AJ30" s="253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</row>
    <row r="31" spans="1:54" ht="12.75" customHeight="1">
      <c r="A31" s="2"/>
      <c r="B31" s="2"/>
      <c r="C31" s="2"/>
      <c r="D31" s="2"/>
      <c r="E31" s="2"/>
      <c r="F31" s="264"/>
      <c r="G31" s="171"/>
      <c r="H31" s="171"/>
      <c r="I31" s="171"/>
      <c r="J31" s="239"/>
      <c r="K31" s="196"/>
      <c r="L31" s="267"/>
      <c r="M31" s="196"/>
      <c r="N31" s="166"/>
      <c r="O31" s="267"/>
      <c r="P31" s="196"/>
      <c r="Q31" s="166"/>
      <c r="R31" s="166"/>
      <c r="S31" s="267"/>
      <c r="T31" s="196"/>
      <c r="U31" s="166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267"/>
      <c r="AH31" s="196"/>
      <c r="AI31" s="166"/>
      <c r="AJ31" s="267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</row>
    <row r="32" spans="1:54" ht="18" customHeight="1">
      <c r="A32" s="2"/>
      <c r="B32" s="268" t="s">
        <v>93</v>
      </c>
      <c r="C32" s="203"/>
      <c r="D32" s="203"/>
      <c r="E32" s="253"/>
      <c r="F32" s="272"/>
      <c r="G32" s="273"/>
      <c r="H32" s="59" t="s">
        <v>23</v>
      </c>
      <c r="I32" s="269"/>
      <c r="J32" s="270"/>
      <c r="K32" s="274"/>
      <c r="L32" s="270"/>
      <c r="M32" s="110" t="s">
        <v>94</v>
      </c>
      <c r="N32" s="111" t="s">
        <v>80</v>
      </c>
      <c r="O32" s="112" t="s">
        <v>95</v>
      </c>
      <c r="P32" s="200"/>
      <c r="Q32" s="179"/>
      <c r="R32" s="179"/>
      <c r="S32" s="201"/>
      <c r="T32" s="200"/>
      <c r="U32" s="179"/>
      <c r="V32" s="179"/>
      <c r="W32" s="179"/>
      <c r="X32" s="179"/>
      <c r="Y32" s="179"/>
      <c r="Z32" s="179"/>
      <c r="AA32" s="179"/>
      <c r="AB32" s="179"/>
      <c r="AC32" s="179"/>
      <c r="AD32" s="179"/>
      <c r="AE32" s="179"/>
      <c r="AF32" s="179"/>
      <c r="AG32" s="201"/>
      <c r="AH32" s="200"/>
      <c r="AI32" s="179"/>
      <c r="AJ32" s="201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</row>
    <row r="33" spans="1:54" ht="18.75" customHeight="1">
      <c r="A33" s="2"/>
      <c r="B33" s="275" t="s">
        <v>93</v>
      </c>
      <c r="C33" s="187"/>
      <c r="D33" s="187"/>
      <c r="E33" s="276"/>
      <c r="F33" s="277"/>
      <c r="G33" s="261"/>
      <c r="H33" s="60" t="s">
        <v>23</v>
      </c>
      <c r="I33" s="271"/>
      <c r="J33" s="262"/>
      <c r="K33" s="260"/>
      <c r="L33" s="262"/>
      <c r="M33" s="113" t="s">
        <v>94</v>
      </c>
      <c r="N33" s="114" t="s">
        <v>80</v>
      </c>
      <c r="O33" s="115" t="s">
        <v>95</v>
      </c>
      <c r="P33" s="260"/>
      <c r="Q33" s="261"/>
      <c r="R33" s="261"/>
      <c r="S33" s="262"/>
      <c r="T33" s="260"/>
      <c r="U33" s="261"/>
      <c r="V33" s="261"/>
      <c r="W33" s="261"/>
      <c r="X33" s="261"/>
      <c r="Y33" s="261"/>
      <c r="Z33" s="261"/>
      <c r="AA33" s="261"/>
      <c r="AB33" s="261"/>
      <c r="AC33" s="261"/>
      <c r="AD33" s="261"/>
      <c r="AE33" s="261"/>
      <c r="AF33" s="261"/>
      <c r="AG33" s="262"/>
      <c r="AH33" s="260"/>
      <c r="AI33" s="261"/>
      <c r="AJ33" s="26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</row>
    <row r="34" spans="1:54" ht="6" customHeight="1">
      <c r="A34" s="2"/>
      <c r="B34" s="61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2"/>
      <c r="AH34" s="63"/>
      <c r="AI34" s="63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</row>
    <row r="35" spans="1:54" ht="12.75" customHeight="1">
      <c r="A35" s="2"/>
      <c r="B35" s="2"/>
      <c r="C35" s="7"/>
      <c r="D35" s="222"/>
      <c r="E35" s="171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2"/>
      <c r="S35" s="2"/>
      <c r="AK35" s="2"/>
      <c r="AL35" s="5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</row>
    <row r="36" spans="1:54" ht="4.5" customHeight="1">
      <c r="A36" s="2"/>
      <c r="B36" s="2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2"/>
      <c r="AJ36" s="2"/>
      <c r="AK36" s="2"/>
      <c r="AL36" s="5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</row>
    <row r="37" spans="1:54" ht="6" customHeight="1">
      <c r="A37" s="2"/>
      <c r="B37" s="2"/>
      <c r="C37" s="3"/>
      <c r="D37" s="3"/>
      <c r="E37" s="3"/>
      <c r="F37" s="3"/>
      <c r="G37" s="3"/>
      <c r="H37" s="3"/>
      <c r="I37" s="2"/>
      <c r="J37" s="2"/>
      <c r="K37" s="2"/>
      <c r="L37" s="2"/>
      <c r="M37" s="2"/>
      <c r="N37" s="2"/>
      <c r="O37" s="2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2"/>
      <c r="AJ37" s="2"/>
      <c r="AK37" s="2"/>
      <c r="AL37" s="5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</row>
    <row r="38" spans="1:54" ht="12.75" customHeight="1">
      <c r="A38" s="2"/>
      <c r="B38" s="7" t="s">
        <v>96</v>
      </c>
      <c r="C38" s="221" t="s">
        <v>97</v>
      </c>
      <c r="D38" s="171"/>
      <c r="E38" s="171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5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</row>
    <row r="39" spans="1:54" ht="4.5" customHeight="1">
      <c r="A39" s="2"/>
      <c r="B39" s="7"/>
      <c r="C39" s="64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5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</row>
    <row r="40" spans="1:54" ht="13.5" customHeight="1">
      <c r="A40" s="2"/>
      <c r="B40" s="7"/>
      <c r="C40" s="64"/>
      <c r="D40" s="2"/>
      <c r="E40" s="2"/>
      <c r="F40" s="2"/>
      <c r="G40" s="2"/>
      <c r="H40" s="2"/>
      <c r="I40" s="2"/>
      <c r="J40" s="296"/>
      <c r="K40" s="203"/>
      <c r="L40" s="195"/>
      <c r="M40" s="65"/>
      <c r="N40" s="202" t="s">
        <v>98</v>
      </c>
      <c r="O40" s="203"/>
      <c r="P40" s="203"/>
      <c r="Q40" s="195"/>
      <c r="R40" s="65"/>
      <c r="S40" s="202" t="s">
        <v>99</v>
      </c>
      <c r="T40" s="203"/>
      <c r="U40" s="203"/>
      <c r="V40" s="195"/>
      <c r="W40" s="65"/>
      <c r="X40" s="202" t="s">
        <v>100</v>
      </c>
      <c r="Y40" s="203"/>
      <c r="Z40" s="203"/>
      <c r="AA40" s="203"/>
      <c r="AB40" s="203"/>
      <c r="AC40" s="195"/>
      <c r="AD40" s="66"/>
      <c r="AE40" s="279" t="s">
        <v>101</v>
      </c>
      <c r="AF40" s="203"/>
      <c r="AG40" s="203"/>
      <c r="AH40" s="203"/>
      <c r="AI40" s="203"/>
      <c r="AJ40" s="253"/>
      <c r="AK40" s="2"/>
      <c r="AL40" s="5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</row>
    <row r="41" spans="1:54" ht="12.75" customHeight="1">
      <c r="A41" s="2"/>
      <c r="B41" s="7"/>
      <c r="C41" s="64">
        <v>2.1</v>
      </c>
      <c r="D41" s="67" t="s">
        <v>102</v>
      </c>
      <c r="E41" s="68"/>
      <c r="F41" s="68"/>
      <c r="G41" s="68"/>
      <c r="H41" s="68"/>
      <c r="I41" s="68"/>
      <c r="J41" s="289" t="s">
        <v>103</v>
      </c>
      <c r="K41" s="255"/>
      <c r="L41" s="290"/>
      <c r="M41" s="69"/>
      <c r="N41" s="204" t="s">
        <v>331</v>
      </c>
      <c r="O41" s="205"/>
      <c r="P41" s="205"/>
      <c r="Q41" s="206"/>
      <c r="R41" s="116"/>
      <c r="S41" s="208" t="s">
        <v>332</v>
      </c>
      <c r="T41" s="205"/>
      <c r="U41" s="205"/>
      <c r="V41" s="206"/>
      <c r="W41" s="116"/>
      <c r="X41" s="208" t="s">
        <v>335</v>
      </c>
      <c r="Y41" s="205"/>
      <c r="Z41" s="205"/>
      <c r="AA41" s="205"/>
      <c r="AB41" s="205"/>
      <c r="AC41" s="206"/>
      <c r="AD41" s="117"/>
      <c r="AE41" s="280" t="s">
        <v>333</v>
      </c>
      <c r="AF41" s="205"/>
      <c r="AG41" s="205"/>
      <c r="AH41" s="205"/>
      <c r="AI41" s="205"/>
      <c r="AJ41" s="216"/>
      <c r="AK41" s="2"/>
      <c r="AL41" s="34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</row>
    <row r="42" spans="1:54" ht="12.75" customHeight="1">
      <c r="A42" s="2"/>
      <c r="B42" s="7"/>
      <c r="C42" s="22">
        <v>2.2000000000000002</v>
      </c>
      <c r="D42" s="291" t="s">
        <v>93</v>
      </c>
      <c r="E42" s="171"/>
      <c r="F42" s="171"/>
      <c r="G42" s="171"/>
      <c r="H42" s="171"/>
      <c r="I42" s="171"/>
      <c r="J42" s="292" t="s">
        <v>103</v>
      </c>
      <c r="K42" s="293"/>
      <c r="L42" s="294"/>
      <c r="M42" s="70"/>
      <c r="N42" s="207"/>
      <c r="O42" s="205"/>
      <c r="P42" s="205"/>
      <c r="Q42" s="206"/>
      <c r="R42" s="118"/>
      <c r="S42" s="207"/>
      <c r="T42" s="205"/>
      <c r="U42" s="205"/>
      <c r="V42" s="206"/>
      <c r="W42" s="118"/>
      <c r="X42" s="207"/>
      <c r="Y42" s="205"/>
      <c r="Z42" s="205"/>
      <c r="AA42" s="205"/>
      <c r="AB42" s="205"/>
      <c r="AC42" s="206"/>
      <c r="AD42" s="117"/>
      <c r="AE42" s="280"/>
      <c r="AF42" s="205"/>
      <c r="AG42" s="205"/>
      <c r="AH42" s="205"/>
      <c r="AI42" s="205"/>
      <c r="AJ42" s="216"/>
      <c r="AK42" s="2"/>
      <c r="AL42" s="34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</row>
    <row r="43" spans="1:54" ht="12.75" customHeight="1">
      <c r="A43" s="2"/>
      <c r="B43" s="7"/>
      <c r="C43" s="71">
        <v>2.2999999999999998</v>
      </c>
      <c r="D43" s="291" t="s">
        <v>93</v>
      </c>
      <c r="E43" s="171"/>
      <c r="F43" s="171"/>
      <c r="G43" s="171"/>
      <c r="H43" s="171"/>
      <c r="I43" s="171"/>
      <c r="J43" s="292" t="s">
        <v>103</v>
      </c>
      <c r="K43" s="293"/>
      <c r="L43" s="294"/>
      <c r="M43" s="70"/>
      <c r="N43" s="207"/>
      <c r="O43" s="205"/>
      <c r="P43" s="205"/>
      <c r="Q43" s="206"/>
      <c r="R43" s="118"/>
      <c r="S43" s="207"/>
      <c r="T43" s="205"/>
      <c r="U43" s="205"/>
      <c r="V43" s="206"/>
      <c r="W43" s="118"/>
      <c r="X43" s="207"/>
      <c r="Y43" s="205"/>
      <c r="Z43" s="205"/>
      <c r="AA43" s="205"/>
      <c r="AB43" s="205"/>
      <c r="AC43" s="206"/>
      <c r="AD43" s="117"/>
      <c r="AE43" s="280"/>
      <c r="AF43" s="205"/>
      <c r="AG43" s="205"/>
      <c r="AH43" s="205"/>
      <c r="AI43" s="205"/>
      <c r="AJ43" s="216"/>
      <c r="AK43" s="2"/>
      <c r="AL43" s="34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</row>
    <row r="44" spans="1:54" ht="5.25" customHeight="1">
      <c r="A44" s="2"/>
      <c r="B44" s="34"/>
      <c r="C44" s="2"/>
      <c r="D44" s="2"/>
      <c r="E44" s="2"/>
      <c r="F44" s="2"/>
      <c r="G44" s="2"/>
      <c r="H44" s="2"/>
      <c r="I44" s="2"/>
      <c r="J44" s="34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5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</row>
    <row r="45" spans="1:54" ht="12.75" customHeight="1">
      <c r="A45" s="2"/>
      <c r="B45" s="34"/>
      <c r="C45" s="34"/>
      <c r="D45" s="34"/>
      <c r="E45" s="34"/>
      <c r="F45" s="2"/>
      <c r="G45" s="34"/>
      <c r="H45" s="34"/>
      <c r="I45" s="34"/>
      <c r="J45" s="34"/>
      <c r="K45" s="34"/>
      <c r="L45" s="34"/>
      <c r="M45" s="6"/>
      <c r="N45" s="2"/>
      <c r="O45" s="2"/>
      <c r="P45" s="2"/>
      <c r="Q45" s="2"/>
      <c r="R45" s="6"/>
      <c r="S45" s="6"/>
      <c r="T45" s="2"/>
      <c r="U45" s="2"/>
      <c r="V45" s="2"/>
      <c r="W45" s="6"/>
      <c r="X45" s="287"/>
      <c r="Y45" s="171"/>
      <c r="Z45" s="171"/>
      <c r="AA45" s="171"/>
      <c r="AB45" s="171"/>
      <c r="AC45" s="171"/>
      <c r="AD45" s="2"/>
      <c r="AE45" s="288"/>
      <c r="AF45" s="171"/>
      <c r="AG45" s="171"/>
      <c r="AH45" s="171"/>
      <c r="AI45" s="171"/>
      <c r="AJ45" s="171"/>
      <c r="AK45" s="171"/>
      <c r="AL45" s="5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</row>
    <row r="46" spans="1:54" ht="12.75" customHeight="1">
      <c r="A46" s="1">
        <v>2</v>
      </c>
      <c r="B46" s="34"/>
      <c r="C46" s="295" t="s">
        <v>104</v>
      </c>
      <c r="D46" s="203"/>
      <c r="E46" s="195"/>
      <c r="F46" s="286">
        <f>$D$7</f>
        <v>2020</v>
      </c>
      <c r="G46" s="203"/>
      <c r="H46" s="203"/>
      <c r="I46" s="203"/>
      <c r="J46" s="195"/>
      <c r="K46" s="281" t="s">
        <v>105</v>
      </c>
      <c r="L46" s="203"/>
      <c r="M46" s="195"/>
      <c r="N46" s="282">
        <f>$L$7</f>
        <v>12</v>
      </c>
      <c r="O46" s="203"/>
      <c r="P46" s="195"/>
      <c r="Q46" s="283" t="s">
        <v>106</v>
      </c>
      <c r="R46" s="203"/>
      <c r="S46" s="195"/>
      <c r="T46" s="284" t="str">
        <f>$P$7</f>
        <v>San Nicolás</v>
      </c>
      <c r="U46" s="203"/>
      <c r="V46" s="203"/>
      <c r="W46" s="203"/>
      <c r="X46" s="203"/>
      <c r="Y46" s="203"/>
      <c r="Z46" s="203"/>
      <c r="AA46" s="195"/>
      <c r="AB46" s="285" t="s">
        <v>107</v>
      </c>
      <c r="AC46" s="203"/>
      <c r="AD46" s="203"/>
      <c r="AE46" s="195"/>
      <c r="AF46" s="286">
        <f>$AG$7</f>
        <v>402</v>
      </c>
      <c r="AG46" s="203"/>
      <c r="AH46" s="253"/>
      <c r="AI46" s="34"/>
      <c r="AJ46" s="34"/>
      <c r="AK46" s="34"/>
      <c r="AL46" s="5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</row>
    <row r="47" spans="1:54" ht="12.75" customHeight="1">
      <c r="A47" s="9"/>
      <c r="B47" s="34"/>
      <c r="C47" s="264"/>
      <c r="D47" s="171"/>
      <c r="E47" s="172"/>
      <c r="F47" s="170"/>
      <c r="G47" s="171"/>
      <c r="H47" s="171"/>
      <c r="I47" s="171"/>
      <c r="J47" s="172"/>
      <c r="K47" s="170"/>
      <c r="L47" s="171"/>
      <c r="M47" s="172"/>
      <c r="N47" s="170"/>
      <c r="O47" s="171"/>
      <c r="P47" s="172"/>
      <c r="Q47" s="170"/>
      <c r="R47" s="171"/>
      <c r="S47" s="172"/>
      <c r="T47" s="170"/>
      <c r="U47" s="171"/>
      <c r="V47" s="171"/>
      <c r="W47" s="171"/>
      <c r="X47" s="171"/>
      <c r="Y47" s="171"/>
      <c r="Z47" s="171"/>
      <c r="AA47" s="172"/>
      <c r="AB47" s="170"/>
      <c r="AC47" s="171"/>
      <c r="AD47" s="171"/>
      <c r="AE47" s="172"/>
      <c r="AF47" s="170"/>
      <c r="AG47" s="171"/>
      <c r="AH47" s="239"/>
      <c r="AI47" s="34"/>
      <c r="AJ47" s="34"/>
      <c r="AK47" s="34"/>
      <c r="AL47" s="5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</row>
    <row r="48" spans="1:54" ht="12.75" customHeight="1">
      <c r="A48" s="9"/>
      <c r="B48" s="34"/>
      <c r="C48" s="72" t="s">
        <v>108</v>
      </c>
      <c r="D48" s="73"/>
      <c r="E48" s="73"/>
      <c r="F48" s="73"/>
      <c r="G48" s="297" t="s">
        <v>109</v>
      </c>
      <c r="H48" s="255"/>
      <c r="I48" s="290"/>
      <c r="J48" s="298"/>
      <c r="K48" s="205"/>
      <c r="L48" s="205"/>
      <c r="M48" s="206"/>
      <c r="N48" s="302"/>
      <c r="O48" s="205"/>
      <c r="P48" s="206"/>
      <c r="Q48" s="298"/>
      <c r="R48" s="205"/>
      <c r="S48" s="205"/>
      <c r="T48" s="206"/>
      <c r="U48" s="302"/>
      <c r="V48" s="205"/>
      <c r="W48" s="206"/>
      <c r="X48" s="298"/>
      <c r="Y48" s="205"/>
      <c r="Z48" s="205"/>
      <c r="AA48" s="206"/>
      <c r="AB48" s="302"/>
      <c r="AC48" s="205"/>
      <c r="AD48" s="206"/>
      <c r="AE48" s="304"/>
      <c r="AF48" s="205"/>
      <c r="AG48" s="205"/>
      <c r="AH48" s="216"/>
      <c r="AI48" s="34"/>
      <c r="AJ48" s="34"/>
      <c r="AK48" s="34"/>
      <c r="AL48" s="5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</row>
    <row r="49" spans="1:54" ht="12" customHeight="1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74"/>
      <c r="AC49" s="74"/>
      <c r="AD49" s="74"/>
      <c r="AE49" s="74"/>
      <c r="AF49" s="2"/>
      <c r="AG49" s="2"/>
      <c r="AH49" s="2"/>
      <c r="AI49" s="2"/>
      <c r="AJ49" s="2"/>
      <c r="AK49" s="2"/>
      <c r="AL49" s="5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</row>
    <row r="50" spans="1:54" ht="12.75" customHeight="1">
      <c r="A50" s="75"/>
      <c r="B50" s="58" t="s">
        <v>110</v>
      </c>
      <c r="C50" s="58" t="s">
        <v>111</v>
      </c>
      <c r="D50" s="7"/>
      <c r="E50" s="7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76"/>
      <c r="AM50" s="76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</row>
    <row r="51" spans="1:54" ht="15" customHeight="1">
      <c r="A51" s="2"/>
      <c r="B51" s="77"/>
      <c r="C51" s="77"/>
      <c r="D51" s="77"/>
      <c r="E51" s="77"/>
      <c r="F51" s="77"/>
      <c r="H51" s="299" t="s">
        <v>112</v>
      </c>
      <c r="I51" s="300"/>
      <c r="J51" s="300"/>
      <c r="K51" s="301"/>
      <c r="L51" s="299" t="s">
        <v>113</v>
      </c>
      <c r="M51" s="300"/>
      <c r="N51" s="300"/>
      <c r="O51" s="301"/>
      <c r="P51" s="299" t="s">
        <v>114</v>
      </c>
      <c r="Q51" s="300"/>
      <c r="R51" s="300"/>
      <c r="S51" s="301"/>
      <c r="AA51" s="303" t="s">
        <v>112</v>
      </c>
      <c r="AB51" s="203"/>
      <c r="AC51" s="253"/>
      <c r="AD51" s="303" t="s">
        <v>113</v>
      </c>
      <c r="AE51" s="203"/>
      <c r="AF51" s="253"/>
      <c r="AG51" s="303" t="s">
        <v>114</v>
      </c>
      <c r="AH51" s="203"/>
      <c r="AI51" s="203"/>
      <c r="AJ51" s="253"/>
      <c r="AL51" s="76"/>
      <c r="AM51" s="76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</row>
    <row r="52" spans="1:54" ht="15" customHeight="1">
      <c r="A52" s="2"/>
      <c r="H52" s="305" t="s">
        <v>115</v>
      </c>
      <c r="I52" s="294"/>
      <c r="J52" s="306" t="s">
        <v>116</v>
      </c>
      <c r="K52" s="307"/>
      <c r="L52" s="305" t="s">
        <v>115</v>
      </c>
      <c r="M52" s="294"/>
      <c r="N52" s="306" t="s">
        <v>116</v>
      </c>
      <c r="O52" s="307"/>
      <c r="P52" s="305" t="s">
        <v>115</v>
      </c>
      <c r="Q52" s="294"/>
      <c r="R52" s="306" t="s">
        <v>116</v>
      </c>
      <c r="S52" s="307"/>
      <c r="U52" s="303" t="s">
        <v>117</v>
      </c>
      <c r="V52" s="195"/>
      <c r="W52" s="311" t="s">
        <v>118</v>
      </c>
      <c r="X52" s="203"/>
      <c r="Y52" s="203"/>
      <c r="Z52" s="195"/>
      <c r="AA52" s="319">
        <v>256</v>
      </c>
      <c r="AB52" s="224"/>
      <c r="AC52" s="227"/>
      <c r="AD52" s="319">
        <v>11</v>
      </c>
      <c r="AE52" s="224"/>
      <c r="AF52" s="227"/>
      <c r="AG52" s="320">
        <f>AA52+AD52</f>
        <v>267</v>
      </c>
      <c r="AH52" s="203"/>
      <c r="AI52" s="203"/>
      <c r="AJ52" s="253"/>
      <c r="AL52" s="76"/>
      <c r="AM52" s="76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</row>
    <row r="53" spans="1:54" ht="15" customHeight="1">
      <c r="A53" s="2"/>
      <c r="B53" s="328" t="s">
        <v>119</v>
      </c>
      <c r="C53" s="203"/>
      <c r="D53" s="203"/>
      <c r="E53" s="203"/>
      <c r="F53" s="329">
        <f>F46</f>
        <v>2020</v>
      </c>
      <c r="G53" s="195"/>
      <c r="H53" s="330">
        <v>860</v>
      </c>
      <c r="I53" s="176"/>
      <c r="J53" s="308">
        <v>688</v>
      </c>
      <c r="K53" s="309"/>
      <c r="L53" s="330">
        <v>28</v>
      </c>
      <c r="M53" s="176"/>
      <c r="N53" s="308">
        <v>22</v>
      </c>
      <c r="O53" s="309"/>
      <c r="P53" s="310">
        <f>H53+L53</f>
        <v>888</v>
      </c>
      <c r="Q53" s="195"/>
      <c r="R53" s="321">
        <f>J53+N53</f>
        <v>710</v>
      </c>
      <c r="S53" s="253"/>
      <c r="U53" s="264"/>
      <c r="V53" s="172"/>
      <c r="W53" s="162"/>
      <c r="X53" s="166"/>
      <c r="Y53" s="166"/>
      <c r="Z53" s="163"/>
      <c r="AA53" s="314"/>
      <c r="AB53" s="179"/>
      <c r="AC53" s="201"/>
      <c r="AD53" s="314"/>
      <c r="AE53" s="179"/>
      <c r="AF53" s="201"/>
      <c r="AG53" s="166"/>
      <c r="AH53" s="166"/>
      <c r="AI53" s="166"/>
      <c r="AJ53" s="267"/>
      <c r="AL53" s="76"/>
      <c r="AM53" s="76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</row>
    <row r="54" spans="1:54" ht="15" customHeight="1">
      <c r="A54" s="2"/>
      <c r="B54" s="258"/>
      <c r="C54" s="187"/>
      <c r="D54" s="187"/>
      <c r="E54" s="187"/>
      <c r="F54" s="187"/>
      <c r="G54" s="188"/>
      <c r="H54" s="317"/>
      <c r="I54" s="192"/>
      <c r="J54" s="191"/>
      <c r="K54" s="251"/>
      <c r="L54" s="317"/>
      <c r="M54" s="192"/>
      <c r="N54" s="191"/>
      <c r="O54" s="251"/>
      <c r="P54" s="258"/>
      <c r="Q54" s="188"/>
      <c r="R54" s="186"/>
      <c r="S54" s="276"/>
      <c r="U54" s="264"/>
      <c r="V54" s="172"/>
      <c r="W54" s="312" t="s">
        <v>120</v>
      </c>
      <c r="X54" s="165"/>
      <c r="Y54" s="165"/>
      <c r="Z54" s="161"/>
      <c r="AA54" s="316">
        <v>256</v>
      </c>
      <c r="AB54" s="243"/>
      <c r="AC54" s="250"/>
      <c r="AD54" s="316">
        <v>11</v>
      </c>
      <c r="AE54" s="243"/>
      <c r="AF54" s="250"/>
      <c r="AG54" s="322">
        <f>AA54+AD54</f>
        <v>267</v>
      </c>
      <c r="AH54" s="165"/>
      <c r="AI54" s="165"/>
      <c r="AJ54" s="323"/>
      <c r="AL54" s="76"/>
      <c r="AM54" s="76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</row>
    <row r="55" spans="1:54" ht="15" customHeight="1">
      <c r="A55" s="2"/>
      <c r="B55" s="328" t="s">
        <v>121</v>
      </c>
      <c r="C55" s="203"/>
      <c r="D55" s="203"/>
      <c r="E55" s="203"/>
      <c r="F55" s="329">
        <f>F46-1</f>
        <v>2019</v>
      </c>
      <c r="G55" s="195"/>
      <c r="H55" s="313">
        <v>619</v>
      </c>
      <c r="I55" s="224"/>
      <c r="J55" s="224"/>
      <c r="K55" s="227"/>
      <c r="L55" s="313">
        <v>15</v>
      </c>
      <c r="M55" s="224"/>
      <c r="N55" s="224"/>
      <c r="O55" s="227"/>
      <c r="P55" s="315">
        <f>H55+L55</f>
        <v>634</v>
      </c>
      <c r="Q55" s="203"/>
      <c r="R55" s="203"/>
      <c r="S55" s="253"/>
      <c r="U55" s="258"/>
      <c r="V55" s="188"/>
      <c r="W55" s="186"/>
      <c r="X55" s="187"/>
      <c r="Y55" s="187"/>
      <c r="Z55" s="188"/>
      <c r="AA55" s="317"/>
      <c r="AB55" s="248"/>
      <c r="AC55" s="251"/>
      <c r="AD55" s="317"/>
      <c r="AE55" s="248"/>
      <c r="AF55" s="251"/>
      <c r="AG55" s="187"/>
      <c r="AH55" s="187"/>
      <c r="AI55" s="187"/>
      <c r="AJ55" s="276"/>
      <c r="AL55" s="76"/>
      <c r="AM55" s="76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</row>
    <row r="56" spans="1:54" ht="15" customHeight="1">
      <c r="A56" s="2"/>
      <c r="B56" s="196"/>
      <c r="C56" s="166"/>
      <c r="D56" s="166"/>
      <c r="E56" s="166"/>
      <c r="F56" s="166"/>
      <c r="G56" s="163"/>
      <c r="H56" s="314"/>
      <c r="I56" s="179"/>
      <c r="J56" s="179"/>
      <c r="K56" s="201"/>
      <c r="L56" s="314"/>
      <c r="M56" s="179"/>
      <c r="N56" s="179"/>
      <c r="O56" s="201"/>
      <c r="P56" s="196"/>
      <c r="Q56" s="166"/>
      <c r="R56" s="166"/>
      <c r="S56" s="267"/>
      <c r="U56" s="331" t="s">
        <v>122</v>
      </c>
      <c r="V56" s="195"/>
      <c r="W56" s="311" t="s">
        <v>120</v>
      </c>
      <c r="X56" s="203"/>
      <c r="Y56" s="203"/>
      <c r="Z56" s="195"/>
      <c r="AA56" s="318">
        <v>48</v>
      </c>
      <c r="AB56" s="175"/>
      <c r="AC56" s="309"/>
      <c r="AD56" s="319">
        <v>1</v>
      </c>
      <c r="AE56" s="224"/>
      <c r="AF56" s="227"/>
      <c r="AG56" s="320">
        <f>AA56+AD56</f>
        <v>49</v>
      </c>
      <c r="AH56" s="203"/>
      <c r="AI56" s="203"/>
      <c r="AJ56" s="253"/>
      <c r="AL56" s="76"/>
      <c r="AM56" s="76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</row>
    <row r="57" spans="1:54" ht="15" customHeight="1">
      <c r="A57" s="2"/>
      <c r="B57" s="324" t="s">
        <v>123</v>
      </c>
      <c r="C57" s="165"/>
      <c r="D57" s="165"/>
      <c r="E57" s="165"/>
      <c r="F57" s="325">
        <f>F46-1</f>
        <v>2019</v>
      </c>
      <c r="G57" s="161"/>
      <c r="H57" s="326">
        <v>45</v>
      </c>
      <c r="I57" s="175"/>
      <c r="J57" s="175"/>
      <c r="K57" s="309"/>
      <c r="L57" s="326">
        <v>1</v>
      </c>
      <c r="M57" s="175"/>
      <c r="N57" s="175"/>
      <c r="O57" s="309"/>
      <c r="P57" s="327">
        <f>H57+L57</f>
        <v>46</v>
      </c>
      <c r="Q57" s="165"/>
      <c r="R57" s="165"/>
      <c r="S57" s="323"/>
      <c r="U57" s="258"/>
      <c r="V57" s="188"/>
      <c r="W57" s="186"/>
      <c r="X57" s="187"/>
      <c r="Y57" s="187"/>
      <c r="Z57" s="188"/>
      <c r="AA57" s="317"/>
      <c r="AB57" s="248"/>
      <c r="AC57" s="251"/>
      <c r="AD57" s="317"/>
      <c r="AE57" s="248"/>
      <c r="AF57" s="251"/>
      <c r="AG57" s="187"/>
      <c r="AH57" s="187"/>
      <c r="AI57" s="187"/>
      <c r="AJ57" s="276"/>
      <c r="AL57" s="76"/>
      <c r="AM57" s="76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</row>
    <row r="58" spans="1:54" ht="15" customHeight="1">
      <c r="A58" s="2"/>
      <c r="B58" s="258"/>
      <c r="C58" s="187"/>
      <c r="D58" s="187"/>
      <c r="E58" s="187"/>
      <c r="F58" s="187"/>
      <c r="G58" s="188"/>
      <c r="H58" s="317"/>
      <c r="I58" s="248"/>
      <c r="J58" s="248"/>
      <c r="K58" s="251"/>
      <c r="L58" s="317"/>
      <c r="M58" s="248"/>
      <c r="N58" s="248"/>
      <c r="O58" s="251"/>
      <c r="P58" s="258"/>
      <c r="Q58" s="187"/>
      <c r="R58" s="187"/>
      <c r="S58" s="276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76"/>
      <c r="AM58" s="76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</row>
    <row r="59" spans="1:54" ht="15" customHeight="1">
      <c r="A59" s="2"/>
      <c r="AC59" s="2"/>
      <c r="AD59" s="2"/>
      <c r="AE59" s="2"/>
      <c r="AF59" s="2"/>
      <c r="AG59" s="2"/>
      <c r="AH59" s="2"/>
      <c r="AI59" s="2"/>
      <c r="AJ59" s="2"/>
      <c r="AK59" s="2"/>
      <c r="AL59" s="76"/>
      <c r="AM59" s="76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</row>
    <row r="60" spans="1:54" ht="15" customHeight="1">
      <c r="A60" s="2"/>
      <c r="B60" s="2"/>
      <c r="C60" s="58" t="s">
        <v>124</v>
      </c>
      <c r="D60" s="58" t="s">
        <v>125</v>
      </c>
      <c r="E60" s="2"/>
      <c r="F60" s="2"/>
      <c r="G60" s="2"/>
      <c r="H60" s="2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9"/>
      <c r="Z60" s="79"/>
      <c r="AA60" s="79"/>
      <c r="AB60" s="79"/>
      <c r="AC60" s="2"/>
      <c r="AD60" s="2"/>
      <c r="AE60" s="2"/>
      <c r="AF60" s="2"/>
      <c r="AG60" s="2"/>
      <c r="AH60" s="2"/>
      <c r="AI60" s="2"/>
      <c r="AJ60" s="2"/>
      <c r="AK60" s="2"/>
      <c r="AL60" s="76"/>
      <c r="AM60" s="76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</row>
    <row r="61" spans="1:54" ht="15" customHeight="1">
      <c r="A61" s="2"/>
      <c r="B61" s="2"/>
      <c r="C61" s="2"/>
      <c r="D61" s="2"/>
      <c r="E61" s="2"/>
      <c r="F61" s="2"/>
      <c r="G61" s="2"/>
      <c r="H61" s="2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9"/>
      <c r="Z61" s="79"/>
      <c r="AA61" s="79"/>
      <c r="AB61" s="79"/>
      <c r="AC61" s="2"/>
      <c r="AD61" s="2"/>
      <c r="AE61" s="2"/>
      <c r="AF61" s="2"/>
      <c r="AG61" s="2"/>
      <c r="AH61" s="2"/>
      <c r="AI61" s="2"/>
      <c r="AJ61" s="2"/>
      <c r="AK61" s="2"/>
      <c r="AL61" s="76"/>
      <c r="AM61" s="76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</row>
    <row r="62" spans="1:54" ht="15" customHeight="1">
      <c r="A62" s="2"/>
      <c r="B62" s="2"/>
      <c r="C62" s="2"/>
      <c r="D62" s="2"/>
      <c r="E62" s="2"/>
      <c r="F62" s="2"/>
      <c r="G62" s="2"/>
      <c r="H62" s="2"/>
      <c r="I62" s="332" t="s">
        <v>126</v>
      </c>
      <c r="J62" s="300"/>
      <c r="K62" s="300"/>
      <c r="L62" s="333"/>
      <c r="M62" s="334" t="s">
        <v>127</v>
      </c>
      <c r="N62" s="300"/>
      <c r="O62" s="300"/>
      <c r="P62" s="333"/>
      <c r="Q62" s="334" t="s">
        <v>128</v>
      </c>
      <c r="R62" s="300"/>
      <c r="S62" s="300"/>
      <c r="T62" s="333"/>
      <c r="U62" s="334" t="s">
        <v>129</v>
      </c>
      <c r="V62" s="300"/>
      <c r="W62" s="300"/>
      <c r="X62" s="333"/>
      <c r="Y62" s="335" t="s">
        <v>130</v>
      </c>
      <c r="Z62" s="300"/>
      <c r="AA62" s="300"/>
      <c r="AB62" s="301"/>
      <c r="AC62" s="2"/>
      <c r="AD62" s="2"/>
      <c r="AE62" s="2"/>
      <c r="AF62" s="2"/>
      <c r="AG62" s="2"/>
      <c r="AH62" s="2"/>
      <c r="AI62" s="2"/>
      <c r="AJ62" s="2"/>
      <c r="AK62" s="2"/>
      <c r="AL62" s="76"/>
      <c r="AM62" s="76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</row>
    <row r="63" spans="1:54" ht="15" customHeight="1">
      <c r="A63" s="2"/>
      <c r="B63" s="2"/>
      <c r="C63" s="2"/>
      <c r="D63" s="2"/>
      <c r="E63" s="2"/>
      <c r="F63" s="2"/>
      <c r="G63" s="2"/>
      <c r="H63" s="2"/>
      <c r="I63" s="319">
        <v>5</v>
      </c>
      <c r="J63" s="224"/>
      <c r="K63" s="224"/>
      <c r="L63" s="225"/>
      <c r="M63" s="336">
        <v>35</v>
      </c>
      <c r="N63" s="224"/>
      <c r="O63" s="224"/>
      <c r="P63" s="225"/>
      <c r="Q63" s="336">
        <v>4</v>
      </c>
      <c r="R63" s="224"/>
      <c r="S63" s="224"/>
      <c r="T63" s="225"/>
      <c r="U63" s="336">
        <v>1</v>
      </c>
      <c r="V63" s="224"/>
      <c r="W63" s="224"/>
      <c r="X63" s="225"/>
      <c r="Y63" s="336">
        <v>4</v>
      </c>
      <c r="Z63" s="224"/>
      <c r="AA63" s="224"/>
      <c r="AB63" s="227"/>
      <c r="AC63" s="2"/>
      <c r="AD63" s="2"/>
      <c r="AE63" s="2"/>
      <c r="AF63" s="2"/>
      <c r="AG63" s="2"/>
      <c r="AH63" s="2"/>
      <c r="AI63" s="2"/>
      <c r="AJ63" s="2"/>
      <c r="AK63" s="2"/>
      <c r="AL63" s="76"/>
      <c r="AM63" s="76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</row>
    <row r="64" spans="1:54" ht="15" customHeight="1">
      <c r="A64" s="2"/>
      <c r="B64" s="2"/>
      <c r="C64" s="2"/>
      <c r="D64" s="2"/>
      <c r="E64" s="2"/>
      <c r="F64" s="2"/>
      <c r="G64" s="2"/>
      <c r="H64" s="2"/>
      <c r="I64" s="317"/>
      <c r="J64" s="248"/>
      <c r="K64" s="248"/>
      <c r="L64" s="192"/>
      <c r="M64" s="248"/>
      <c r="N64" s="248"/>
      <c r="O64" s="248"/>
      <c r="P64" s="192"/>
      <c r="Q64" s="248"/>
      <c r="R64" s="248"/>
      <c r="S64" s="248"/>
      <c r="T64" s="192"/>
      <c r="U64" s="248"/>
      <c r="V64" s="248"/>
      <c r="W64" s="248"/>
      <c r="X64" s="192"/>
      <c r="Y64" s="248"/>
      <c r="Z64" s="248"/>
      <c r="AA64" s="248"/>
      <c r="AB64" s="251"/>
      <c r="AC64" s="2"/>
      <c r="AD64" s="2"/>
      <c r="AE64" s="2"/>
      <c r="AF64" s="2"/>
      <c r="AG64" s="2"/>
      <c r="AH64" s="2"/>
      <c r="AI64" s="2"/>
      <c r="AJ64" s="2"/>
      <c r="AK64" s="2"/>
      <c r="AL64" s="76"/>
      <c r="AM64" s="76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</row>
    <row r="65" spans="1:54" ht="1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80"/>
      <c r="L65" s="80"/>
      <c r="M65" s="81"/>
      <c r="N65" s="81"/>
      <c r="O65" s="81"/>
      <c r="P65" s="81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2"/>
      <c r="AD65" s="2"/>
      <c r="AE65" s="2"/>
      <c r="AF65" s="2"/>
      <c r="AG65" s="2"/>
      <c r="AH65" s="2"/>
      <c r="AI65" s="2"/>
      <c r="AJ65" s="2"/>
      <c r="AK65" s="2"/>
      <c r="AL65" s="76"/>
      <c r="AM65" s="76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</row>
    <row r="66" spans="1:54" ht="12.75" customHeight="1">
      <c r="A66" s="1">
        <v>2</v>
      </c>
      <c r="B66" s="34"/>
      <c r="C66" s="295" t="s">
        <v>104</v>
      </c>
      <c r="D66" s="203"/>
      <c r="E66" s="195"/>
      <c r="F66" s="286">
        <f>$D$7</f>
        <v>2020</v>
      </c>
      <c r="G66" s="203"/>
      <c r="H66" s="203"/>
      <c r="I66" s="203"/>
      <c r="J66" s="195"/>
      <c r="K66" s="281" t="s">
        <v>105</v>
      </c>
      <c r="L66" s="203"/>
      <c r="M66" s="195"/>
      <c r="N66" s="282">
        <f>$L$7</f>
        <v>12</v>
      </c>
      <c r="O66" s="203"/>
      <c r="P66" s="195"/>
      <c r="Q66" s="283" t="s">
        <v>106</v>
      </c>
      <c r="R66" s="203"/>
      <c r="S66" s="195"/>
      <c r="T66" s="284" t="str">
        <f>$P$7</f>
        <v>San Nicolás</v>
      </c>
      <c r="U66" s="203"/>
      <c r="V66" s="203"/>
      <c r="W66" s="203"/>
      <c r="X66" s="203"/>
      <c r="Y66" s="203"/>
      <c r="Z66" s="203"/>
      <c r="AA66" s="195"/>
      <c r="AB66" s="285" t="s">
        <v>107</v>
      </c>
      <c r="AC66" s="203"/>
      <c r="AD66" s="203"/>
      <c r="AE66" s="195"/>
      <c r="AF66" s="286">
        <f>$AG$7</f>
        <v>402</v>
      </c>
      <c r="AG66" s="203"/>
      <c r="AH66" s="253"/>
      <c r="AI66" s="34"/>
      <c r="AJ66" s="34"/>
      <c r="AK66" s="34"/>
      <c r="AL66" s="5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</row>
    <row r="67" spans="1:54" ht="12.75" customHeight="1">
      <c r="A67" s="9"/>
      <c r="B67" s="34"/>
      <c r="C67" s="264"/>
      <c r="D67" s="171"/>
      <c r="E67" s="172"/>
      <c r="F67" s="170"/>
      <c r="G67" s="171"/>
      <c r="H67" s="171"/>
      <c r="I67" s="171"/>
      <c r="J67" s="172"/>
      <c r="K67" s="170"/>
      <c r="L67" s="171"/>
      <c r="M67" s="172"/>
      <c r="N67" s="170"/>
      <c r="O67" s="171"/>
      <c r="P67" s="172"/>
      <c r="Q67" s="170"/>
      <c r="R67" s="171"/>
      <c r="S67" s="172"/>
      <c r="T67" s="170"/>
      <c r="U67" s="171"/>
      <c r="V67" s="171"/>
      <c r="W67" s="171"/>
      <c r="X67" s="171"/>
      <c r="Y67" s="171"/>
      <c r="Z67" s="171"/>
      <c r="AA67" s="172"/>
      <c r="AB67" s="170"/>
      <c r="AC67" s="171"/>
      <c r="AD67" s="171"/>
      <c r="AE67" s="172"/>
      <c r="AF67" s="170"/>
      <c r="AG67" s="171"/>
      <c r="AH67" s="239"/>
      <c r="AI67" s="34"/>
      <c r="AJ67" s="34"/>
      <c r="AK67" s="34"/>
      <c r="AL67" s="5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</row>
    <row r="68" spans="1:54" ht="12.75" customHeight="1">
      <c r="A68" s="9"/>
      <c r="B68" s="34"/>
      <c r="C68" s="72" t="s">
        <v>108</v>
      </c>
      <c r="D68" s="73"/>
      <c r="E68" s="73"/>
      <c r="F68" s="73"/>
      <c r="G68" s="297" t="s">
        <v>109</v>
      </c>
      <c r="H68" s="255"/>
      <c r="I68" s="290"/>
      <c r="J68" s="298"/>
      <c r="K68" s="205"/>
      <c r="L68" s="205"/>
      <c r="M68" s="206"/>
      <c r="N68" s="302"/>
      <c r="O68" s="205"/>
      <c r="P68" s="206"/>
      <c r="Q68" s="298"/>
      <c r="R68" s="205"/>
      <c r="S68" s="205"/>
      <c r="T68" s="206"/>
      <c r="U68" s="302"/>
      <c r="V68" s="205"/>
      <c r="W68" s="206"/>
      <c r="X68" s="298"/>
      <c r="Y68" s="205"/>
      <c r="Z68" s="205"/>
      <c r="AA68" s="206"/>
      <c r="AB68" s="302"/>
      <c r="AC68" s="205"/>
      <c r="AD68" s="206"/>
      <c r="AE68" s="304"/>
      <c r="AF68" s="205"/>
      <c r="AG68" s="205"/>
      <c r="AH68" s="216"/>
      <c r="AI68" s="34"/>
      <c r="AJ68" s="34"/>
      <c r="AK68" s="34"/>
      <c r="AL68" s="5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</row>
    <row r="69" spans="1:54" ht="1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80"/>
      <c r="L69" s="80"/>
      <c r="M69" s="81"/>
      <c r="N69" s="81"/>
      <c r="O69" s="81"/>
      <c r="P69" s="81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  <c r="AC69" s="2"/>
      <c r="AD69" s="2"/>
      <c r="AE69" s="2"/>
      <c r="AF69" s="2"/>
      <c r="AG69" s="2"/>
      <c r="AH69" s="2"/>
      <c r="AI69" s="2"/>
      <c r="AJ69" s="2"/>
      <c r="AK69" s="2"/>
      <c r="AL69" s="76"/>
      <c r="AM69" s="76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</row>
    <row r="70" spans="1:54" ht="15" customHeight="1">
      <c r="A70" s="2"/>
      <c r="B70" s="2"/>
      <c r="C70" s="58" t="s">
        <v>131</v>
      </c>
      <c r="D70" s="58" t="s">
        <v>132</v>
      </c>
      <c r="E70" s="2"/>
      <c r="F70" s="2"/>
      <c r="G70" s="2"/>
      <c r="H70" s="2"/>
      <c r="I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</row>
    <row r="71" spans="1:54" ht="15" customHeight="1">
      <c r="A71" s="2"/>
      <c r="B71" s="2"/>
      <c r="C71" s="2"/>
      <c r="D71" s="2"/>
      <c r="E71" s="2"/>
      <c r="F71" s="2"/>
      <c r="G71" s="2"/>
      <c r="H71" s="2"/>
      <c r="I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</row>
    <row r="72" spans="1:54" ht="15" customHeight="1">
      <c r="A72" s="2"/>
      <c r="F72" s="167" t="s">
        <v>133</v>
      </c>
      <c r="G72" s="165"/>
      <c r="H72" s="165"/>
      <c r="I72" s="165"/>
      <c r="J72" s="165"/>
      <c r="K72" s="161"/>
      <c r="L72" s="160" t="s">
        <v>134</v>
      </c>
      <c r="M72" s="161"/>
      <c r="N72" s="160" t="s">
        <v>135</v>
      </c>
      <c r="O72" s="161"/>
      <c r="P72" s="160" t="s">
        <v>136</v>
      </c>
      <c r="Q72" s="161"/>
      <c r="R72" s="160" t="s">
        <v>137</v>
      </c>
      <c r="S72" s="161"/>
      <c r="T72" s="160" t="s">
        <v>138</v>
      </c>
      <c r="U72" s="161"/>
      <c r="V72" s="160" t="s">
        <v>139</v>
      </c>
      <c r="W72" s="161"/>
      <c r="X72" s="160" t="s">
        <v>140</v>
      </c>
      <c r="Y72" s="161"/>
      <c r="Z72" s="160" t="s">
        <v>141</v>
      </c>
      <c r="AA72" s="161"/>
      <c r="AB72" s="164" t="s">
        <v>114</v>
      </c>
      <c r="AC72" s="165"/>
      <c r="AD72" s="161"/>
      <c r="AE72" s="160" t="s">
        <v>142</v>
      </c>
      <c r="AF72" s="161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</row>
    <row r="73" spans="1:54" ht="15" customHeight="1">
      <c r="A73" s="2"/>
      <c r="F73" s="162"/>
      <c r="G73" s="166"/>
      <c r="H73" s="166"/>
      <c r="I73" s="166"/>
      <c r="J73" s="166"/>
      <c r="K73" s="163"/>
      <c r="L73" s="162"/>
      <c r="M73" s="163"/>
      <c r="N73" s="162"/>
      <c r="O73" s="163"/>
      <c r="P73" s="162"/>
      <c r="Q73" s="163"/>
      <c r="R73" s="162"/>
      <c r="S73" s="163"/>
      <c r="T73" s="162"/>
      <c r="U73" s="163"/>
      <c r="V73" s="162"/>
      <c r="W73" s="163"/>
      <c r="X73" s="162"/>
      <c r="Y73" s="163"/>
      <c r="Z73" s="162"/>
      <c r="AA73" s="163"/>
      <c r="AB73" s="162"/>
      <c r="AC73" s="166"/>
      <c r="AD73" s="163"/>
      <c r="AE73" s="162"/>
      <c r="AF73" s="163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</row>
    <row r="74" spans="1:54" ht="15" customHeight="1">
      <c r="A74" s="2"/>
      <c r="F74" s="159" t="s">
        <v>118</v>
      </c>
      <c r="G74" s="157"/>
      <c r="H74" s="157"/>
      <c r="I74" s="157"/>
      <c r="J74" s="157"/>
      <c r="K74" s="158"/>
      <c r="L74" s="154">
        <v>1</v>
      </c>
      <c r="M74" s="155"/>
      <c r="N74" s="154">
        <v>0</v>
      </c>
      <c r="O74" s="155"/>
      <c r="P74" s="154">
        <v>1</v>
      </c>
      <c r="Q74" s="155"/>
      <c r="R74" s="154">
        <v>2</v>
      </c>
      <c r="S74" s="155"/>
      <c r="T74" s="154">
        <v>1</v>
      </c>
      <c r="U74" s="155"/>
      <c r="V74" s="154">
        <v>0</v>
      </c>
      <c r="W74" s="155"/>
      <c r="X74" s="154">
        <v>0</v>
      </c>
      <c r="Y74" s="155"/>
      <c r="Z74" s="154">
        <v>0</v>
      </c>
      <c r="AA74" s="155"/>
      <c r="AB74" s="156">
        <f t="shared" ref="AB74:AB76" si="0">L74+N74+P74+R74+T74+V74+X74+Z74</f>
        <v>5</v>
      </c>
      <c r="AC74" s="157"/>
      <c r="AD74" s="158"/>
      <c r="AE74" s="154">
        <v>0</v>
      </c>
      <c r="AF74" s="155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</row>
    <row r="75" spans="1:54" ht="15" customHeight="1">
      <c r="A75" s="2"/>
      <c r="F75" s="159" t="s">
        <v>120</v>
      </c>
      <c r="G75" s="157"/>
      <c r="H75" s="157"/>
      <c r="I75" s="157"/>
      <c r="J75" s="157"/>
      <c r="K75" s="158"/>
      <c r="L75" s="154">
        <v>1</v>
      </c>
      <c r="M75" s="155"/>
      <c r="N75" s="154">
        <v>0</v>
      </c>
      <c r="O75" s="155"/>
      <c r="P75" s="154">
        <v>1</v>
      </c>
      <c r="Q75" s="155"/>
      <c r="R75" s="154">
        <v>2</v>
      </c>
      <c r="S75" s="155"/>
      <c r="T75" s="154">
        <v>1</v>
      </c>
      <c r="U75" s="155"/>
      <c r="V75" s="154">
        <v>0</v>
      </c>
      <c r="W75" s="155"/>
      <c r="X75" s="154">
        <v>0</v>
      </c>
      <c r="Y75" s="155"/>
      <c r="Z75" s="154">
        <v>0</v>
      </c>
      <c r="AA75" s="155"/>
      <c r="AB75" s="156">
        <f t="shared" si="0"/>
        <v>5</v>
      </c>
      <c r="AC75" s="157"/>
      <c r="AD75" s="158"/>
      <c r="AE75" s="154">
        <v>0</v>
      </c>
      <c r="AF75" s="155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</row>
    <row r="76" spans="1:54" ht="15" customHeight="1">
      <c r="A76" s="2"/>
      <c r="F76" s="159" t="s">
        <v>143</v>
      </c>
      <c r="G76" s="157"/>
      <c r="H76" s="157"/>
      <c r="I76" s="157"/>
      <c r="J76" s="157"/>
      <c r="K76" s="158"/>
      <c r="L76" s="154">
        <v>0</v>
      </c>
      <c r="M76" s="155"/>
      <c r="N76" s="154">
        <v>0</v>
      </c>
      <c r="O76" s="155"/>
      <c r="P76" s="154">
        <v>0</v>
      </c>
      <c r="Q76" s="155"/>
      <c r="R76" s="154">
        <v>0</v>
      </c>
      <c r="S76" s="155"/>
      <c r="T76" s="154">
        <v>1</v>
      </c>
      <c r="U76" s="155"/>
      <c r="V76" s="154">
        <v>0</v>
      </c>
      <c r="W76" s="155"/>
      <c r="X76" s="154">
        <v>0</v>
      </c>
      <c r="Y76" s="155"/>
      <c r="Z76" s="154">
        <v>0</v>
      </c>
      <c r="AA76" s="155"/>
      <c r="AB76" s="182">
        <f t="shared" si="0"/>
        <v>1</v>
      </c>
      <c r="AC76" s="157"/>
      <c r="AD76" s="158"/>
      <c r="AE76" s="154">
        <v>0</v>
      </c>
      <c r="AF76" s="155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</row>
    <row r="77" spans="1:54" ht="15" customHeight="1">
      <c r="A77" s="2"/>
      <c r="F77" s="184"/>
      <c r="G77" s="171"/>
      <c r="H77" s="171"/>
      <c r="I77" s="171"/>
      <c r="J77" s="171"/>
      <c r="K77" s="171"/>
      <c r="L77" s="83"/>
      <c r="N77" s="83"/>
      <c r="P77" s="83"/>
      <c r="R77" s="83"/>
      <c r="T77" s="83"/>
      <c r="V77" s="83"/>
      <c r="X77" s="83"/>
      <c r="Z77" s="83"/>
      <c r="AB77" s="84"/>
      <c r="AE77" s="83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</row>
    <row r="78" spans="1:54" ht="15" customHeight="1">
      <c r="A78" s="2"/>
      <c r="F78" s="159" t="s">
        <v>144</v>
      </c>
      <c r="G78" s="157"/>
      <c r="H78" s="157"/>
      <c r="I78" s="157"/>
      <c r="J78" s="157"/>
      <c r="K78" s="158"/>
      <c r="L78" s="154">
        <v>1</v>
      </c>
      <c r="M78" s="155"/>
      <c r="N78" s="154">
        <v>0</v>
      </c>
      <c r="O78" s="155"/>
      <c r="P78" s="154">
        <v>1</v>
      </c>
      <c r="Q78" s="155"/>
      <c r="R78" s="154">
        <v>2</v>
      </c>
      <c r="S78" s="155"/>
      <c r="T78" s="154">
        <v>0</v>
      </c>
      <c r="U78" s="155"/>
      <c r="V78" s="154">
        <v>0</v>
      </c>
      <c r="W78" s="155"/>
      <c r="X78" s="154">
        <v>0</v>
      </c>
      <c r="Y78" s="155"/>
      <c r="Z78" s="154">
        <v>0</v>
      </c>
      <c r="AA78" s="155"/>
      <c r="AB78" s="183">
        <f t="shared" ref="AB78:AB79" si="1">L78+N78+P78+R78+T78+V78+X78+Z78</f>
        <v>4</v>
      </c>
      <c r="AC78" s="157"/>
      <c r="AD78" s="158"/>
      <c r="AE78" s="154">
        <v>0</v>
      </c>
      <c r="AF78" s="155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</row>
    <row r="79" spans="1:54" ht="15" customHeight="1">
      <c r="A79" s="2"/>
      <c r="F79" s="159" t="s">
        <v>145</v>
      </c>
      <c r="G79" s="157"/>
      <c r="H79" s="157"/>
      <c r="I79" s="157"/>
      <c r="J79" s="157"/>
      <c r="K79" s="158"/>
      <c r="L79" s="154">
        <v>0</v>
      </c>
      <c r="M79" s="155"/>
      <c r="N79" s="154">
        <v>0</v>
      </c>
      <c r="O79" s="155"/>
      <c r="P79" s="154">
        <v>0</v>
      </c>
      <c r="Q79" s="155"/>
      <c r="R79" s="154">
        <v>0</v>
      </c>
      <c r="S79" s="155"/>
      <c r="T79" s="154">
        <v>0</v>
      </c>
      <c r="U79" s="155"/>
      <c r="V79" s="154">
        <v>0</v>
      </c>
      <c r="W79" s="155"/>
      <c r="X79" s="154">
        <v>0</v>
      </c>
      <c r="Y79" s="155"/>
      <c r="Z79" s="154">
        <v>0</v>
      </c>
      <c r="AA79" s="155"/>
      <c r="AB79" s="156">
        <f t="shared" si="1"/>
        <v>0</v>
      </c>
      <c r="AC79" s="157"/>
      <c r="AD79" s="158"/>
      <c r="AE79" s="154">
        <v>0</v>
      </c>
      <c r="AF79" s="155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</row>
    <row r="80" spans="1:54" ht="15" customHeight="1">
      <c r="A80" s="2"/>
      <c r="B80" s="2"/>
      <c r="C80" s="2"/>
      <c r="D80" s="2"/>
      <c r="E80" s="2"/>
      <c r="F80" s="85" t="s">
        <v>146</v>
      </c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76"/>
      <c r="AM80" s="76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</row>
    <row r="81" spans="1:54" ht="1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76"/>
      <c r="AM81" s="76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</row>
    <row r="82" spans="1:54" ht="15" customHeight="1">
      <c r="A82" s="2"/>
      <c r="B82" s="2"/>
      <c r="C82" s="58" t="s">
        <v>148</v>
      </c>
      <c r="D82" s="58" t="s">
        <v>149</v>
      </c>
      <c r="AD82" s="2"/>
      <c r="AE82" s="2"/>
      <c r="AF82" s="2"/>
      <c r="AG82" s="2"/>
      <c r="AH82" s="2"/>
      <c r="AI82" s="2"/>
      <c r="AJ82" s="2"/>
      <c r="AK82" s="2"/>
      <c r="AL82" s="76"/>
      <c r="AM82" s="76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</row>
    <row r="83" spans="1:54" ht="15" customHeight="1">
      <c r="A83" s="2"/>
      <c r="B83" s="2"/>
      <c r="F83" s="167" t="s">
        <v>133</v>
      </c>
      <c r="G83" s="165"/>
      <c r="H83" s="165"/>
      <c r="I83" s="165"/>
      <c r="J83" s="165"/>
      <c r="K83" s="161"/>
      <c r="L83" s="160" t="s">
        <v>150</v>
      </c>
      <c r="M83" s="161"/>
      <c r="N83" s="160" t="s">
        <v>151</v>
      </c>
      <c r="O83" s="161"/>
      <c r="P83" s="160" t="s">
        <v>152</v>
      </c>
      <c r="Q83" s="161"/>
      <c r="R83" s="160" t="s">
        <v>153</v>
      </c>
      <c r="S83" s="161"/>
      <c r="T83" s="160" t="s">
        <v>154</v>
      </c>
      <c r="U83" s="161"/>
      <c r="V83" s="160" t="s">
        <v>155</v>
      </c>
      <c r="W83" s="161"/>
      <c r="X83" s="160" t="s">
        <v>156</v>
      </c>
      <c r="Y83" s="161"/>
      <c r="Z83" s="160" t="s">
        <v>157</v>
      </c>
      <c r="AA83" s="161"/>
      <c r="AB83" s="160" t="s">
        <v>158</v>
      </c>
      <c r="AC83" s="161"/>
      <c r="AD83" s="164" t="s">
        <v>114</v>
      </c>
      <c r="AE83" s="165"/>
      <c r="AF83" s="161"/>
      <c r="AI83" s="2"/>
      <c r="AJ83" s="76"/>
      <c r="AK83" s="76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</row>
    <row r="84" spans="1:54" ht="15" customHeight="1">
      <c r="A84" s="2"/>
      <c r="B84" s="2"/>
      <c r="F84" s="162"/>
      <c r="G84" s="166"/>
      <c r="H84" s="166"/>
      <c r="I84" s="166"/>
      <c r="J84" s="166"/>
      <c r="K84" s="163"/>
      <c r="L84" s="162"/>
      <c r="M84" s="163"/>
      <c r="N84" s="162"/>
      <c r="O84" s="163"/>
      <c r="P84" s="162"/>
      <c r="Q84" s="163"/>
      <c r="R84" s="162"/>
      <c r="S84" s="163"/>
      <c r="T84" s="162"/>
      <c r="U84" s="163"/>
      <c r="V84" s="162"/>
      <c r="W84" s="163"/>
      <c r="X84" s="162"/>
      <c r="Y84" s="163"/>
      <c r="Z84" s="162"/>
      <c r="AA84" s="163"/>
      <c r="AB84" s="162"/>
      <c r="AC84" s="163"/>
      <c r="AD84" s="162"/>
      <c r="AE84" s="166"/>
      <c r="AF84" s="163"/>
      <c r="AI84" s="2"/>
      <c r="AJ84" s="76"/>
      <c r="AK84" s="76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</row>
    <row r="85" spans="1:54" ht="15" customHeight="1">
      <c r="A85" s="2"/>
      <c r="B85" s="2"/>
      <c r="C85" s="2"/>
      <c r="D85" s="2"/>
      <c r="E85" s="2"/>
      <c r="F85" s="159" t="s">
        <v>118</v>
      </c>
      <c r="G85" s="157"/>
      <c r="H85" s="157"/>
      <c r="I85" s="157"/>
      <c r="J85" s="157"/>
      <c r="K85" s="158"/>
      <c r="L85" s="154">
        <v>0</v>
      </c>
      <c r="M85" s="155"/>
      <c r="N85" s="154">
        <v>0</v>
      </c>
      <c r="O85" s="155"/>
      <c r="P85" s="154">
        <v>0</v>
      </c>
      <c r="Q85" s="155"/>
      <c r="R85" s="154">
        <v>0</v>
      </c>
      <c r="S85" s="155"/>
      <c r="T85" s="154">
        <v>0</v>
      </c>
      <c r="U85" s="155"/>
      <c r="V85" s="154">
        <v>1</v>
      </c>
      <c r="W85" s="155"/>
      <c r="X85" s="154">
        <v>0</v>
      </c>
      <c r="Y85" s="155"/>
      <c r="Z85" s="154">
        <v>0</v>
      </c>
      <c r="AA85" s="155"/>
      <c r="AB85" s="154">
        <v>0</v>
      </c>
      <c r="AC85" s="155"/>
      <c r="AD85" s="168">
        <f t="shared" ref="AD85:AD86" si="2">L85+N85+P85+R85+T85+V85+X85+Z85+AB85</f>
        <v>1</v>
      </c>
      <c r="AE85" s="157"/>
      <c r="AF85" s="158"/>
      <c r="AI85" s="2"/>
      <c r="AJ85" s="76"/>
      <c r="AK85" s="76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</row>
    <row r="86" spans="1:54" ht="15" customHeight="1">
      <c r="A86" s="2"/>
      <c r="B86" s="2"/>
      <c r="C86" s="2"/>
      <c r="D86" s="2"/>
      <c r="E86" s="2"/>
      <c r="F86" s="159" t="s">
        <v>120</v>
      </c>
      <c r="G86" s="157"/>
      <c r="H86" s="157"/>
      <c r="I86" s="157"/>
      <c r="J86" s="157"/>
      <c r="K86" s="158"/>
      <c r="L86" s="154">
        <v>0</v>
      </c>
      <c r="M86" s="155"/>
      <c r="N86" s="154">
        <v>0</v>
      </c>
      <c r="O86" s="155"/>
      <c r="P86" s="154">
        <v>0</v>
      </c>
      <c r="Q86" s="155"/>
      <c r="R86" s="154">
        <v>0</v>
      </c>
      <c r="S86" s="155"/>
      <c r="T86" s="154">
        <v>0</v>
      </c>
      <c r="U86" s="155"/>
      <c r="V86" s="154">
        <v>1</v>
      </c>
      <c r="W86" s="155"/>
      <c r="X86" s="154">
        <v>0</v>
      </c>
      <c r="Y86" s="155"/>
      <c r="Z86" s="154">
        <v>0</v>
      </c>
      <c r="AA86" s="155"/>
      <c r="AB86" s="154">
        <v>0</v>
      </c>
      <c r="AC86" s="155"/>
      <c r="AD86" s="168">
        <f t="shared" si="2"/>
        <v>1</v>
      </c>
      <c r="AE86" s="157"/>
      <c r="AF86" s="158"/>
      <c r="AI86" s="2"/>
      <c r="AJ86" s="74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</row>
    <row r="87" spans="1:54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</row>
    <row r="88" spans="1:54" ht="12.75" customHeight="1">
      <c r="A88" s="2"/>
      <c r="B88" s="2"/>
      <c r="C88" s="169" t="s">
        <v>160</v>
      </c>
      <c r="D88" s="165"/>
      <c r="E88" s="165"/>
      <c r="F88" s="165"/>
      <c r="G88" s="165"/>
      <c r="H88" s="161"/>
      <c r="I88" s="87"/>
      <c r="J88" s="87"/>
      <c r="K88" s="6"/>
      <c r="L88" s="173" t="s">
        <v>161</v>
      </c>
      <c r="M88" s="165"/>
      <c r="N88" s="165"/>
      <c r="O88" s="165"/>
      <c r="P88" s="165"/>
      <c r="Q88" s="161"/>
      <c r="R88" s="87"/>
      <c r="S88" s="87"/>
      <c r="T88" s="6"/>
      <c r="U88" s="169" t="s">
        <v>162</v>
      </c>
      <c r="V88" s="165"/>
      <c r="W88" s="165"/>
      <c r="X88" s="165"/>
      <c r="Y88" s="165"/>
      <c r="Z88" s="161"/>
      <c r="AA88" s="87"/>
      <c r="AB88" s="6"/>
      <c r="AC88" s="6"/>
      <c r="AD88" s="173" t="s">
        <v>163</v>
      </c>
      <c r="AE88" s="165"/>
      <c r="AF88" s="165"/>
      <c r="AG88" s="165"/>
      <c r="AH88" s="165"/>
      <c r="AI88" s="161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</row>
    <row r="89" spans="1:54" ht="12.75" customHeight="1">
      <c r="A89" s="2"/>
      <c r="B89" s="2"/>
      <c r="C89" s="170"/>
      <c r="D89" s="171"/>
      <c r="E89" s="171"/>
      <c r="F89" s="171"/>
      <c r="G89" s="171"/>
      <c r="H89" s="172"/>
      <c r="I89" s="87"/>
      <c r="J89" s="87"/>
      <c r="K89" s="6"/>
      <c r="L89" s="170"/>
      <c r="M89" s="171"/>
      <c r="N89" s="171"/>
      <c r="O89" s="171"/>
      <c r="P89" s="171"/>
      <c r="Q89" s="172"/>
      <c r="R89" s="87"/>
      <c r="S89" s="87"/>
      <c r="T89" s="6"/>
      <c r="U89" s="170"/>
      <c r="V89" s="171"/>
      <c r="W89" s="171"/>
      <c r="X89" s="171"/>
      <c r="Y89" s="171"/>
      <c r="Z89" s="172"/>
      <c r="AA89" s="87"/>
      <c r="AB89" s="6"/>
      <c r="AC89" s="6"/>
      <c r="AD89" s="170"/>
      <c r="AE89" s="171"/>
      <c r="AF89" s="171"/>
      <c r="AG89" s="171"/>
      <c r="AH89" s="171"/>
      <c r="AI89" s="17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</row>
    <row r="90" spans="1:54" ht="12.75" customHeight="1">
      <c r="A90" s="2"/>
      <c r="B90" s="2"/>
      <c r="C90" s="174"/>
      <c r="D90" s="175"/>
      <c r="E90" s="175"/>
      <c r="F90" s="175"/>
      <c r="G90" s="175"/>
      <c r="H90" s="176"/>
      <c r="I90" s="68"/>
      <c r="J90" s="68"/>
      <c r="K90" s="2"/>
      <c r="L90" s="181"/>
      <c r="M90" s="175"/>
      <c r="N90" s="175"/>
      <c r="O90" s="175"/>
      <c r="P90" s="175"/>
      <c r="Q90" s="176"/>
      <c r="R90" s="68"/>
      <c r="S90" s="68"/>
      <c r="T90" s="2"/>
      <c r="U90" s="181"/>
      <c r="V90" s="175"/>
      <c r="W90" s="175"/>
      <c r="X90" s="175"/>
      <c r="Y90" s="175"/>
      <c r="Z90" s="176"/>
      <c r="AA90" s="68"/>
      <c r="AB90" s="2"/>
      <c r="AC90" s="2"/>
      <c r="AD90" s="181"/>
      <c r="AE90" s="175"/>
      <c r="AF90" s="175"/>
      <c r="AG90" s="175"/>
      <c r="AH90" s="175"/>
      <c r="AI90" s="176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</row>
    <row r="91" spans="1:54" ht="12.75" customHeight="1">
      <c r="A91" s="2"/>
      <c r="B91" s="2"/>
      <c r="C91" s="177"/>
      <c r="D91" s="175"/>
      <c r="E91" s="175"/>
      <c r="F91" s="175"/>
      <c r="G91" s="175"/>
      <c r="H91" s="176"/>
      <c r="I91" s="68"/>
      <c r="J91" s="68"/>
      <c r="K91" s="2"/>
      <c r="L91" s="177"/>
      <c r="M91" s="175"/>
      <c r="N91" s="175"/>
      <c r="O91" s="175"/>
      <c r="P91" s="175"/>
      <c r="Q91" s="176"/>
      <c r="R91" s="68"/>
      <c r="S91" s="68"/>
      <c r="T91" s="2"/>
      <c r="U91" s="177"/>
      <c r="V91" s="175"/>
      <c r="W91" s="175"/>
      <c r="X91" s="175"/>
      <c r="Y91" s="175"/>
      <c r="Z91" s="176"/>
      <c r="AA91" s="68"/>
      <c r="AB91" s="2"/>
      <c r="AC91" s="2"/>
      <c r="AD91" s="177"/>
      <c r="AE91" s="175"/>
      <c r="AF91" s="175"/>
      <c r="AG91" s="175"/>
      <c r="AH91" s="175"/>
      <c r="AI91" s="176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</row>
    <row r="92" spans="1:54" ht="12.75" customHeight="1">
      <c r="A92" s="2"/>
      <c r="B92" s="2"/>
      <c r="C92" s="177"/>
      <c r="D92" s="175"/>
      <c r="E92" s="175"/>
      <c r="F92" s="175"/>
      <c r="G92" s="175"/>
      <c r="H92" s="176"/>
      <c r="I92" s="68"/>
      <c r="J92" s="68"/>
      <c r="K92" s="2"/>
      <c r="L92" s="177"/>
      <c r="M92" s="175"/>
      <c r="N92" s="175"/>
      <c r="O92" s="175"/>
      <c r="P92" s="175"/>
      <c r="Q92" s="176"/>
      <c r="R92" s="68"/>
      <c r="S92" s="68"/>
      <c r="T92" s="2"/>
      <c r="U92" s="177"/>
      <c r="V92" s="175"/>
      <c r="W92" s="175"/>
      <c r="X92" s="175"/>
      <c r="Y92" s="175"/>
      <c r="Z92" s="176"/>
      <c r="AA92" s="68"/>
      <c r="AB92" s="2"/>
      <c r="AC92" s="2"/>
      <c r="AD92" s="177"/>
      <c r="AE92" s="175"/>
      <c r="AF92" s="175"/>
      <c r="AG92" s="175"/>
      <c r="AH92" s="175"/>
      <c r="AI92" s="176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</row>
    <row r="93" spans="1:54" ht="12.75" customHeight="1">
      <c r="A93" s="2"/>
      <c r="B93" s="2"/>
      <c r="C93" s="177"/>
      <c r="D93" s="175"/>
      <c r="E93" s="175"/>
      <c r="F93" s="175"/>
      <c r="G93" s="175"/>
      <c r="H93" s="176"/>
      <c r="I93" s="68"/>
      <c r="J93" s="68"/>
      <c r="K93" s="2"/>
      <c r="L93" s="177"/>
      <c r="M93" s="175"/>
      <c r="N93" s="175"/>
      <c r="O93" s="175"/>
      <c r="P93" s="175"/>
      <c r="Q93" s="176"/>
      <c r="R93" s="68"/>
      <c r="S93" s="68"/>
      <c r="T93" s="2"/>
      <c r="U93" s="177"/>
      <c r="V93" s="175"/>
      <c r="W93" s="175"/>
      <c r="X93" s="175"/>
      <c r="Y93" s="175"/>
      <c r="Z93" s="176"/>
      <c r="AA93" s="68"/>
      <c r="AB93" s="2"/>
      <c r="AC93" s="2"/>
      <c r="AD93" s="177"/>
      <c r="AE93" s="175"/>
      <c r="AF93" s="175"/>
      <c r="AG93" s="175"/>
      <c r="AH93" s="175"/>
      <c r="AI93" s="176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</row>
    <row r="94" spans="1:54" ht="12.75" customHeight="1">
      <c r="A94" s="2"/>
      <c r="B94" s="2"/>
      <c r="C94" s="178"/>
      <c r="D94" s="179"/>
      <c r="E94" s="179"/>
      <c r="F94" s="179"/>
      <c r="G94" s="179"/>
      <c r="H94" s="180"/>
      <c r="I94" s="68"/>
      <c r="J94" s="68"/>
      <c r="K94" s="2"/>
      <c r="L94" s="178"/>
      <c r="M94" s="179"/>
      <c r="N94" s="179"/>
      <c r="O94" s="179"/>
      <c r="P94" s="179"/>
      <c r="Q94" s="180"/>
      <c r="R94" s="68"/>
      <c r="S94" s="68"/>
      <c r="T94" s="2"/>
      <c r="U94" s="178"/>
      <c r="V94" s="179"/>
      <c r="W94" s="179"/>
      <c r="X94" s="179"/>
      <c r="Y94" s="179"/>
      <c r="Z94" s="180"/>
      <c r="AA94" s="68"/>
      <c r="AB94" s="2"/>
      <c r="AC94" s="2"/>
      <c r="AD94" s="178"/>
      <c r="AE94" s="179"/>
      <c r="AF94" s="179"/>
      <c r="AG94" s="179"/>
      <c r="AH94" s="179"/>
      <c r="AI94" s="180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</row>
    <row r="95" spans="1:54" ht="12.75" customHeight="1">
      <c r="A95" s="2"/>
      <c r="B95" s="2"/>
      <c r="C95" s="2"/>
      <c r="D95" s="3"/>
      <c r="E95" s="3"/>
      <c r="F95" s="3"/>
      <c r="G95" s="3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88"/>
      <c r="AC95" s="88"/>
      <c r="AD95" s="88"/>
      <c r="AE95" s="88"/>
      <c r="AF95" s="88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</row>
    <row r="96" spans="1:54" ht="12.75" hidden="1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</row>
    <row r="97" spans="1:54" ht="12.75" hidden="1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</row>
    <row r="98" spans="1:54" ht="12.75" hidden="1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</row>
    <row r="99" spans="1:54" ht="12.75" hidden="1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</row>
    <row r="100" spans="1:54" ht="12.75" hidden="1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</row>
    <row r="101" spans="1:54" ht="12.75" hidden="1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</row>
    <row r="102" spans="1:54" ht="12.75" hidden="1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</row>
    <row r="103" spans="1:54" ht="12.75" hidden="1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</row>
    <row r="104" spans="1:54" ht="12.75" hidden="1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</row>
    <row r="105" spans="1:54" ht="12.75" hidden="1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</row>
    <row r="106" spans="1:54" ht="12.75" hidden="1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</row>
    <row r="107" spans="1:54" ht="12.75" hidden="1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</row>
    <row r="108" spans="1:54" ht="12.75" hidden="1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</row>
    <row r="109" spans="1:54" ht="12.75" hidden="1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</row>
    <row r="110" spans="1:54" ht="12.75" hidden="1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</row>
    <row r="111" spans="1:54" ht="12.75" hidden="1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</row>
    <row r="112" spans="1:54" ht="12.75" hidden="1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</row>
    <row r="113" spans="1:54" ht="12.75" hidden="1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</row>
    <row r="114" spans="1:54" ht="12.75" hidden="1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</row>
    <row r="115" spans="1:54" ht="12.75" hidden="1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</row>
    <row r="116" spans="1:54" ht="12.75" hidden="1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</row>
    <row r="117" spans="1:54" ht="12.75" hidden="1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</row>
    <row r="118" spans="1:54" ht="12.75" hidden="1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</row>
    <row r="119" spans="1:54" ht="12.75" hidden="1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</row>
    <row r="120" spans="1:54" ht="12.75" hidden="1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</row>
    <row r="121" spans="1:54" ht="12.75" hidden="1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</row>
    <row r="122" spans="1:54" ht="12.75" hidden="1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</row>
    <row r="123" spans="1:54" ht="12.75" hidden="1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</row>
    <row r="124" spans="1:54" ht="12.75" hidden="1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</row>
    <row r="125" spans="1:54" ht="12.75" hidden="1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</row>
    <row r="126" spans="1:54" ht="12.75" hidden="1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</row>
    <row r="127" spans="1:54" ht="12.75" hidden="1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</row>
    <row r="128" spans="1:54" ht="12.75" hidden="1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</row>
    <row r="129" spans="1:54" ht="12.75" hidden="1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</row>
    <row r="130" spans="1:54" ht="12.75" hidden="1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</row>
    <row r="131" spans="1:54" ht="12.75" hidden="1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</row>
    <row r="132" spans="1:54" ht="12.75" hidden="1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</row>
    <row r="133" spans="1:54" ht="12.75" hidden="1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</row>
    <row r="134" spans="1:54" ht="12.75" hidden="1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</row>
    <row r="135" spans="1:54" ht="12.75" hidden="1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</row>
    <row r="136" spans="1:54" ht="12.75" hidden="1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</row>
    <row r="137" spans="1:54" ht="12.75" hidden="1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</row>
    <row r="138" spans="1:54" ht="12.75" hidden="1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</row>
    <row r="139" spans="1:54" ht="12.75" hidden="1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</row>
    <row r="140" spans="1:54" ht="12.75" hidden="1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</row>
    <row r="141" spans="1:54" ht="12.75" hidden="1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</row>
    <row r="142" spans="1:54" ht="12.75" hidden="1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</row>
    <row r="143" spans="1:54" ht="12.75" hidden="1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</row>
    <row r="144" spans="1:54" ht="12.75" hidden="1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</row>
    <row r="145" spans="1:54" ht="12.75" hidden="1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</row>
    <row r="146" spans="1:54" ht="12.75" hidden="1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</row>
    <row r="147" spans="1:54" ht="12.75" hidden="1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</row>
    <row r="148" spans="1:54" ht="12.75" hidden="1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</row>
    <row r="149" spans="1:54" ht="12.75" hidden="1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</row>
    <row r="150" spans="1:54" ht="12.75" hidden="1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</row>
    <row r="151" spans="1:54" ht="12.75" hidden="1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</row>
    <row r="152" spans="1:54" ht="12.75" hidden="1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</row>
    <row r="153" spans="1:54" ht="12.75" hidden="1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</row>
    <row r="154" spans="1:54" ht="12.75" hidden="1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</row>
    <row r="155" spans="1:54" ht="12.75" hidden="1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</row>
    <row r="156" spans="1:54" ht="12.75" hidden="1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</row>
    <row r="157" spans="1:54" ht="12.75" hidden="1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</row>
    <row r="158" spans="1:54" ht="12.75" hidden="1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</row>
    <row r="159" spans="1:54" ht="12.75" hidden="1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</row>
    <row r="160" spans="1:54" ht="12.75" hidden="1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</row>
    <row r="161" spans="1:54" ht="12.75" hidden="1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</row>
    <row r="162" spans="1:54" ht="12.75" hidden="1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</row>
    <row r="163" spans="1:54" ht="12.75" hidden="1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</row>
    <row r="164" spans="1:54" ht="12.75" hidden="1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</row>
    <row r="165" spans="1:54" ht="12.75" hidden="1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</row>
    <row r="166" spans="1:54" ht="12.75" hidden="1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</row>
    <row r="167" spans="1:54" ht="12.75" hidden="1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</row>
    <row r="168" spans="1:54" ht="12.75" hidden="1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</row>
    <row r="169" spans="1:54" ht="12.75" hidden="1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</row>
    <row r="170" spans="1:54" ht="12.75" hidden="1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</row>
    <row r="171" spans="1:54" ht="12.75" hidden="1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</row>
    <row r="172" spans="1:54" ht="12.75" hidden="1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</row>
    <row r="173" spans="1:54" ht="12.75" hidden="1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</row>
    <row r="174" spans="1:54" ht="12.75" hidden="1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</row>
    <row r="175" spans="1:54" ht="12.75" hidden="1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</row>
    <row r="176" spans="1:54" ht="12.75" hidden="1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</row>
    <row r="177" spans="1:54" ht="12.75" hidden="1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</row>
    <row r="178" spans="1:54" ht="12.75" hidden="1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</row>
    <row r="179" spans="1:54" ht="12.75" hidden="1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</row>
    <row r="180" spans="1:54" ht="12.75" hidden="1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</row>
    <row r="181" spans="1:54" ht="12.75" hidden="1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</row>
    <row r="182" spans="1:54" ht="12.75" hidden="1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</row>
    <row r="183" spans="1:54" ht="12.75" hidden="1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</row>
    <row r="184" spans="1:54" ht="12.75" hidden="1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</row>
    <row r="185" spans="1:54" ht="12.75" hidden="1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</row>
    <row r="186" spans="1:54" ht="12.75" hidden="1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</row>
    <row r="187" spans="1:54" ht="12.75" hidden="1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</row>
    <row r="188" spans="1:54" ht="12.75" hidden="1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</row>
    <row r="189" spans="1:54" ht="12.75" hidden="1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</row>
    <row r="190" spans="1:54" ht="12.75" hidden="1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</row>
    <row r="191" spans="1:54" ht="12.75" hidden="1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</row>
    <row r="192" spans="1:54" ht="12.75" hidden="1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</row>
    <row r="193" spans="1:54" ht="12.75" hidden="1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</row>
    <row r="194" spans="1:54" ht="12.75" hidden="1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</row>
    <row r="195" spans="1:54" ht="12.75" hidden="1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</row>
    <row r="196" spans="1:54" ht="12.75" hidden="1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</row>
    <row r="197" spans="1:54" ht="12.75" hidden="1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</row>
    <row r="198" spans="1:54" ht="12.75" hidden="1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</row>
    <row r="199" spans="1:54" ht="12.75" hidden="1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</row>
    <row r="200" spans="1:54" ht="12.75" hidden="1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</row>
    <row r="201" spans="1:54" ht="12.75" hidden="1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</row>
    <row r="202" spans="1:54" ht="12.75" hidden="1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</row>
    <row r="203" spans="1:54" ht="12.75" hidden="1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</row>
    <row r="204" spans="1:54" ht="12.75" hidden="1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</row>
    <row r="205" spans="1:54" ht="12.75" hidden="1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</row>
    <row r="206" spans="1:54" ht="12.75" hidden="1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</row>
    <row r="207" spans="1:54" ht="12.75" hidden="1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</row>
    <row r="208" spans="1:54" ht="12.75" hidden="1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</row>
    <row r="209" spans="1:54" ht="12.75" hidden="1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</row>
    <row r="210" spans="1:54" ht="12.75" hidden="1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</row>
    <row r="211" spans="1:54" ht="12.75" hidden="1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</row>
    <row r="212" spans="1:54" ht="12.75" hidden="1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</row>
    <row r="213" spans="1:54" ht="12.75" hidden="1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</row>
    <row r="214" spans="1:54" ht="12.75" hidden="1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</row>
    <row r="215" spans="1:54" ht="12.75" hidden="1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</row>
    <row r="216" spans="1:54" ht="12.75" hidden="1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</row>
    <row r="217" spans="1:54" ht="12.75" hidden="1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</row>
    <row r="218" spans="1:54" ht="12.75" hidden="1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</row>
    <row r="219" spans="1:54" ht="12.75" hidden="1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</row>
    <row r="220" spans="1:54" ht="12.75" hidden="1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</row>
    <row r="221" spans="1:54" ht="12.75" hidden="1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</row>
    <row r="222" spans="1:54" ht="12.75" hidden="1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</row>
    <row r="223" spans="1:54" ht="12.75" hidden="1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</row>
    <row r="224" spans="1:54" ht="12.75" hidden="1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</row>
    <row r="225" spans="1:54" ht="12.75" hidden="1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</row>
    <row r="226" spans="1:54" ht="12.75" hidden="1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</row>
    <row r="227" spans="1:54" ht="12.75" hidden="1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</row>
    <row r="228" spans="1:54" ht="12.75" hidden="1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</row>
    <row r="229" spans="1:54" ht="12.75" hidden="1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</row>
    <row r="230" spans="1:54" ht="12.75" hidden="1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</row>
    <row r="231" spans="1:54" ht="12.75" hidden="1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</row>
    <row r="232" spans="1:54" ht="12.75" hidden="1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</row>
    <row r="233" spans="1:54" ht="12.75" hidden="1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</row>
    <row r="234" spans="1:54" ht="12.75" hidden="1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</row>
    <row r="235" spans="1:54" ht="12.75" hidden="1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</row>
    <row r="236" spans="1:54" ht="12.75" hidden="1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</row>
    <row r="237" spans="1:54" ht="12.75" hidden="1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</row>
    <row r="238" spans="1:54" ht="12.75" hidden="1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</row>
    <row r="239" spans="1:54" ht="12.75" hidden="1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</row>
    <row r="240" spans="1:54" ht="12.75" hidden="1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</row>
    <row r="241" spans="1:54" ht="12.75" hidden="1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</row>
    <row r="242" spans="1:54" ht="12.75" hidden="1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</row>
    <row r="243" spans="1:54" ht="12.75" hidden="1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</row>
    <row r="244" spans="1:54" ht="12.75" hidden="1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</row>
    <row r="245" spans="1:54" ht="12.75" hidden="1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</row>
    <row r="246" spans="1:54" ht="12.75" hidden="1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</row>
    <row r="247" spans="1:54" ht="12.75" hidden="1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</row>
    <row r="248" spans="1:54" ht="12.75" hidden="1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</row>
    <row r="249" spans="1:54" ht="12.75" hidden="1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</row>
    <row r="250" spans="1:54" ht="12.75" hidden="1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</row>
    <row r="251" spans="1:54" ht="12.75" hidden="1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</row>
    <row r="252" spans="1:54" ht="12.75" hidden="1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</row>
    <row r="253" spans="1:54" ht="12.75" hidden="1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</row>
    <row r="254" spans="1:54" ht="12.75" hidden="1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</row>
    <row r="255" spans="1:54" ht="12.75" hidden="1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</row>
    <row r="256" spans="1:54" ht="12.75" hidden="1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</row>
    <row r="257" spans="1:54" ht="12.75" hidden="1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</row>
    <row r="258" spans="1:54" ht="12.75" hidden="1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</row>
    <row r="259" spans="1:54" ht="12.75" hidden="1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</row>
    <row r="260" spans="1:54" ht="12.75" hidden="1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</row>
    <row r="261" spans="1:54" ht="12.75" hidden="1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</row>
    <row r="262" spans="1:54" ht="12.75" hidden="1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</row>
    <row r="263" spans="1:54" ht="12.75" hidden="1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</row>
    <row r="264" spans="1:54" ht="12.75" hidden="1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</row>
    <row r="265" spans="1:54" ht="12.75" hidden="1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</row>
    <row r="266" spans="1:54" ht="12.75" hidden="1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</row>
    <row r="267" spans="1:54" ht="12.75" hidden="1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</row>
    <row r="268" spans="1:54" ht="12.75" hidden="1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</row>
    <row r="269" spans="1:54" ht="12.75" hidden="1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</row>
    <row r="270" spans="1:54" ht="12.75" hidden="1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</row>
    <row r="271" spans="1:54" ht="12.75" hidden="1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</row>
    <row r="272" spans="1:54" ht="12.75" hidden="1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</row>
    <row r="273" spans="1:54" ht="12.75" hidden="1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</row>
    <row r="274" spans="1:54" ht="12.75" hidden="1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</row>
    <row r="275" spans="1:54" ht="12.75" hidden="1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</row>
    <row r="276" spans="1:54" ht="12.75" hidden="1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</row>
    <row r="277" spans="1:54" ht="12.75" hidden="1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</row>
    <row r="278" spans="1:54" ht="12.75" hidden="1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</row>
    <row r="279" spans="1:54" ht="12.75" hidden="1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</row>
    <row r="280" spans="1:54" ht="12.75" hidden="1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</row>
    <row r="281" spans="1:54" ht="12.75" hidden="1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</row>
    <row r="282" spans="1:54" ht="12.75" hidden="1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</row>
    <row r="283" spans="1:54" ht="12.75" hidden="1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</row>
    <row r="284" spans="1:54" ht="12.75" hidden="1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</row>
    <row r="285" spans="1:54" ht="12.75" hidden="1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</row>
    <row r="286" spans="1:54" ht="12.75" hidden="1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</row>
    <row r="287" spans="1:54" ht="12.75" hidden="1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</row>
    <row r="288" spans="1:54" ht="12.75" hidden="1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</row>
    <row r="289" spans="1:54" ht="12.75" hidden="1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</row>
    <row r="290" spans="1:54" ht="12.75" hidden="1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</row>
    <row r="291" spans="1:54" ht="12.75" hidden="1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</row>
    <row r="292" spans="1:54" ht="12.75" hidden="1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</row>
    <row r="293" spans="1:54" ht="12.75" hidden="1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</row>
    <row r="294" spans="1:54" ht="12.75" hidden="1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</row>
    <row r="295" spans="1:54" ht="12.75" hidden="1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</row>
    <row r="296" spans="1:54" ht="12.75" hidden="1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</row>
    <row r="297" spans="1:54" ht="12.75" hidden="1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</row>
    <row r="298" spans="1:54" ht="12.75" hidden="1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</row>
    <row r="299" spans="1:54" ht="12.75" hidden="1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</row>
    <row r="300" spans="1:54" ht="12.75" hidden="1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</row>
    <row r="301" spans="1:54" ht="12.75" hidden="1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</row>
    <row r="302" spans="1:54" ht="12.75" hidden="1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</row>
    <row r="303" spans="1:54" ht="12.75" hidden="1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</row>
    <row r="304" spans="1:54" ht="12.75" hidden="1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</row>
    <row r="305" spans="1:54" ht="12.75" hidden="1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</row>
    <row r="306" spans="1:54" ht="12.75" hidden="1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</row>
    <row r="307" spans="1:54" ht="12.75" hidden="1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</row>
    <row r="308" spans="1:54" ht="12.75" hidden="1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</row>
    <row r="309" spans="1:54" ht="12.75" hidden="1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</row>
    <row r="310" spans="1:54" ht="12.75" hidden="1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</row>
    <row r="311" spans="1:54" ht="12.75" hidden="1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</row>
    <row r="312" spans="1:54" ht="12.75" hidden="1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</row>
    <row r="313" spans="1:54" ht="12.75" hidden="1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</row>
    <row r="314" spans="1:54" ht="12.75" hidden="1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</row>
    <row r="315" spans="1:54" ht="12.75" hidden="1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</row>
    <row r="316" spans="1:54" ht="12.75" hidden="1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</row>
    <row r="317" spans="1:54" ht="12.75" hidden="1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</row>
    <row r="318" spans="1:54" ht="12.75" hidden="1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</row>
    <row r="319" spans="1:54" ht="12.75" hidden="1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</row>
    <row r="320" spans="1:54" ht="12.75" hidden="1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</row>
    <row r="321" spans="1:54" ht="12.75" hidden="1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</row>
    <row r="322" spans="1:54" ht="12.75" hidden="1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</row>
    <row r="323" spans="1:54" ht="12.75" hidden="1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</row>
    <row r="324" spans="1:54" ht="12.75" hidden="1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</row>
    <row r="325" spans="1:54" ht="12.75" hidden="1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</row>
    <row r="326" spans="1:54" ht="12.75" hidden="1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</row>
    <row r="327" spans="1:54" ht="12.75" hidden="1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</row>
    <row r="328" spans="1:54" ht="12.75" hidden="1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</row>
    <row r="329" spans="1:54" ht="12.75" hidden="1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</row>
    <row r="330" spans="1:54" ht="12.75" hidden="1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</row>
    <row r="331" spans="1:54" ht="12.75" hidden="1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</row>
    <row r="332" spans="1:54" ht="12.75" hidden="1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</row>
    <row r="333" spans="1:54" ht="12.75" hidden="1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</row>
    <row r="334" spans="1:54" ht="12.75" hidden="1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</row>
    <row r="335" spans="1:54" ht="12.75" hidden="1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</row>
    <row r="336" spans="1:54" ht="12.75" hidden="1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</row>
    <row r="337" spans="1:54" ht="12.75" hidden="1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</row>
    <row r="338" spans="1:54" ht="12.75" hidden="1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</row>
    <row r="339" spans="1:54" ht="12.75" hidden="1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</row>
    <row r="340" spans="1:54" ht="12.75" hidden="1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</row>
    <row r="341" spans="1:54" ht="12.75" hidden="1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</row>
    <row r="342" spans="1:54" ht="12.75" hidden="1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</row>
    <row r="343" spans="1:54" ht="12.75" hidden="1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</row>
    <row r="344" spans="1:54" ht="12.75" hidden="1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</row>
    <row r="345" spans="1:54" ht="12.75" hidden="1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</row>
    <row r="346" spans="1:54" ht="12.75" hidden="1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</row>
    <row r="347" spans="1:54" ht="12.75" hidden="1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</row>
    <row r="348" spans="1:54" ht="12.75" hidden="1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</row>
    <row r="349" spans="1:54" ht="12.75" hidden="1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</row>
    <row r="350" spans="1:54" ht="12.75" hidden="1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</row>
    <row r="351" spans="1:54" ht="12.75" hidden="1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</row>
    <row r="352" spans="1:54" ht="12.75" hidden="1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</row>
    <row r="353" spans="1:54" ht="12.75" hidden="1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</row>
    <row r="354" spans="1:54" ht="12.75" hidden="1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</row>
    <row r="355" spans="1:54" ht="12.75" hidden="1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</row>
    <row r="356" spans="1:54" ht="12.75" hidden="1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</row>
    <row r="357" spans="1:54" ht="12.75" hidden="1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</row>
    <row r="358" spans="1:54" ht="12.75" hidden="1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</row>
    <row r="359" spans="1:54" ht="12.75" hidden="1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</row>
    <row r="360" spans="1:54" ht="12.75" hidden="1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</row>
    <row r="361" spans="1:54" ht="12.75" hidden="1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</row>
    <row r="362" spans="1:54" ht="12.75" hidden="1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</row>
    <row r="363" spans="1:54" ht="12.75" hidden="1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</row>
    <row r="364" spans="1:54" ht="12.75" hidden="1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</row>
    <row r="365" spans="1:54" ht="12.75" hidden="1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</row>
    <row r="366" spans="1:54" ht="12.75" hidden="1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</row>
    <row r="367" spans="1:54" ht="12.75" hidden="1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</row>
    <row r="368" spans="1:54" ht="12.75" hidden="1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</row>
    <row r="369" spans="1:54" ht="12.75" hidden="1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</row>
    <row r="370" spans="1:54" ht="12.75" hidden="1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</row>
    <row r="371" spans="1:54" ht="12.75" hidden="1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</row>
    <row r="372" spans="1:54" ht="12.75" hidden="1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</row>
    <row r="373" spans="1:54" ht="12.75" hidden="1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</row>
    <row r="374" spans="1:54" ht="12.75" hidden="1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</row>
    <row r="375" spans="1:54" ht="12.75" hidden="1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</row>
    <row r="376" spans="1:54" ht="12.75" hidden="1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</row>
    <row r="377" spans="1:54" ht="12.75" hidden="1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</row>
    <row r="378" spans="1:54" ht="12.75" hidden="1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</row>
    <row r="379" spans="1:54" ht="12.75" hidden="1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</row>
    <row r="380" spans="1:54" ht="12.75" hidden="1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</row>
    <row r="381" spans="1:54" ht="12.75" hidden="1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</row>
    <row r="382" spans="1:54" ht="12.75" hidden="1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</row>
    <row r="383" spans="1:54" ht="12.75" hidden="1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</row>
    <row r="384" spans="1:54" ht="12.75" hidden="1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</row>
    <row r="385" spans="1:54" ht="12.75" hidden="1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</row>
    <row r="386" spans="1:54" ht="12.75" hidden="1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</row>
    <row r="387" spans="1:54" ht="12.75" hidden="1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</row>
    <row r="388" spans="1:54" ht="12.75" hidden="1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</row>
    <row r="389" spans="1:54" ht="12.75" hidden="1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</row>
    <row r="390" spans="1:54" ht="12.75" hidden="1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</row>
    <row r="391" spans="1:54" ht="12.75" hidden="1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</row>
    <row r="392" spans="1:54" ht="12.75" hidden="1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</row>
    <row r="393" spans="1:54" ht="12.75" hidden="1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</row>
    <row r="394" spans="1:54" ht="12.75" hidden="1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</row>
    <row r="395" spans="1:54" ht="12.75" hidden="1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</row>
    <row r="396" spans="1:54" ht="12.75" hidden="1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</row>
    <row r="397" spans="1:54" ht="12.75" hidden="1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</row>
    <row r="398" spans="1:54" ht="12.75" hidden="1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</row>
    <row r="399" spans="1:54" ht="12.75" hidden="1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</row>
    <row r="400" spans="1:54" ht="12.75" hidden="1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</row>
    <row r="401" spans="1:54" ht="12.75" hidden="1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</row>
    <row r="402" spans="1:54" ht="12.75" hidden="1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</row>
    <row r="403" spans="1:54" ht="12.75" hidden="1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</row>
    <row r="404" spans="1:54" ht="12.75" hidden="1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</row>
    <row r="405" spans="1:54" ht="12.75" hidden="1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</row>
    <row r="406" spans="1:54" ht="12.75" hidden="1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</row>
    <row r="407" spans="1:54" ht="12.75" hidden="1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</row>
    <row r="408" spans="1:54" ht="12.75" hidden="1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</row>
    <row r="409" spans="1:54" ht="12.75" hidden="1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</row>
    <row r="410" spans="1:54" ht="12.75" hidden="1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</row>
    <row r="411" spans="1:54" ht="12.75" hidden="1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</row>
    <row r="412" spans="1:54" ht="12.75" hidden="1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</row>
    <row r="413" spans="1:54" ht="12.75" hidden="1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</row>
    <row r="414" spans="1:54" ht="12.75" hidden="1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</row>
    <row r="415" spans="1:54" ht="12.75" hidden="1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</row>
    <row r="416" spans="1:54" ht="12.75" hidden="1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</row>
    <row r="417" spans="1:54" ht="12.75" hidden="1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</row>
    <row r="418" spans="1:54" ht="12.75" hidden="1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</row>
    <row r="419" spans="1:54" ht="12.75" hidden="1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</row>
    <row r="420" spans="1:54" ht="12.75" hidden="1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</row>
    <row r="421" spans="1:54" ht="12.75" hidden="1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</row>
    <row r="422" spans="1:54" ht="12.75" hidden="1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</row>
    <row r="423" spans="1:54" ht="12.75" hidden="1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</row>
    <row r="424" spans="1:54" ht="12.75" hidden="1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</row>
    <row r="425" spans="1:54" ht="12.75" hidden="1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</row>
    <row r="426" spans="1:54" ht="12.75" hidden="1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</row>
    <row r="427" spans="1:54" ht="12.75" hidden="1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</row>
    <row r="428" spans="1:54" ht="12.75" hidden="1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</row>
    <row r="429" spans="1:54" ht="12.75" hidden="1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</row>
    <row r="430" spans="1:54" ht="12.75" hidden="1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</row>
    <row r="431" spans="1:54" ht="12.75" hidden="1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</row>
    <row r="432" spans="1:54" ht="12.75" hidden="1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</row>
    <row r="433" spans="1:54" ht="12.75" hidden="1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</row>
    <row r="434" spans="1:54" ht="12.75" hidden="1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</row>
    <row r="435" spans="1:54" ht="12.75" hidden="1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</row>
    <row r="436" spans="1:54" ht="12.75" hidden="1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</row>
    <row r="437" spans="1:54" ht="12.75" hidden="1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</row>
    <row r="438" spans="1:54" ht="12.75" hidden="1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</row>
    <row r="439" spans="1:54" ht="12.75" hidden="1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</row>
    <row r="440" spans="1:54" ht="12.75" hidden="1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</row>
    <row r="441" spans="1:54" ht="12.75" hidden="1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</row>
    <row r="442" spans="1:54" ht="12.75" hidden="1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</row>
    <row r="443" spans="1:54" ht="12.75" hidden="1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</row>
    <row r="444" spans="1:54" ht="12.75" hidden="1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</row>
    <row r="445" spans="1:54" ht="12.75" hidden="1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</row>
    <row r="446" spans="1:54" ht="12.75" hidden="1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</row>
    <row r="447" spans="1:54" ht="12.75" hidden="1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</row>
    <row r="448" spans="1:54" ht="12.75" hidden="1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</row>
    <row r="449" spans="1:54" ht="12.75" hidden="1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</row>
    <row r="450" spans="1:54" ht="12.75" hidden="1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</row>
    <row r="451" spans="1:54" ht="12.75" hidden="1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</row>
    <row r="452" spans="1:54" ht="12.75" hidden="1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</row>
    <row r="453" spans="1:54" ht="12.75" hidden="1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</row>
    <row r="454" spans="1:54" ht="12.75" hidden="1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</row>
    <row r="455" spans="1:54" ht="12.75" hidden="1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</row>
    <row r="456" spans="1:54" ht="12.75" hidden="1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</row>
    <row r="457" spans="1:54" ht="12.75" hidden="1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</row>
    <row r="458" spans="1:54" ht="12.75" hidden="1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</row>
    <row r="459" spans="1:54" ht="12.75" hidden="1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</row>
    <row r="460" spans="1:54" ht="12.75" hidden="1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</row>
    <row r="461" spans="1:54" ht="12.75" hidden="1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</row>
    <row r="462" spans="1:54" ht="12.75" hidden="1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</row>
    <row r="463" spans="1:54" ht="12.75" hidden="1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</row>
    <row r="464" spans="1:54" ht="12.75" hidden="1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</row>
    <row r="465" spans="1:54" ht="12.75" hidden="1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</row>
    <row r="466" spans="1:54" ht="12.75" hidden="1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</row>
    <row r="467" spans="1:54" ht="12.75" hidden="1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</row>
    <row r="468" spans="1:54" ht="12.75" hidden="1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</row>
    <row r="469" spans="1:54" ht="12.75" hidden="1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</row>
    <row r="470" spans="1:54" ht="12.75" hidden="1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</row>
    <row r="471" spans="1:54" ht="12.75" hidden="1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</row>
    <row r="472" spans="1:54" ht="12.75" hidden="1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</row>
    <row r="473" spans="1:54" ht="12.75" hidden="1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</row>
    <row r="474" spans="1:54" ht="12.75" hidden="1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</row>
    <row r="475" spans="1:54" ht="12.75" hidden="1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</row>
    <row r="476" spans="1:54" ht="12.75" hidden="1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</row>
    <row r="477" spans="1:54" ht="12.75" hidden="1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</row>
    <row r="478" spans="1:54" ht="12.75" hidden="1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</row>
    <row r="479" spans="1:54" ht="12.75" hidden="1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</row>
    <row r="480" spans="1:54" ht="12.75" hidden="1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</row>
    <row r="481" spans="1:54" ht="12.75" hidden="1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</row>
    <row r="482" spans="1:54" ht="12.75" hidden="1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</row>
    <row r="483" spans="1:54" ht="12.75" hidden="1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</row>
    <row r="484" spans="1:54" ht="12.75" hidden="1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</row>
    <row r="485" spans="1:54" ht="12.75" hidden="1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</row>
    <row r="486" spans="1:54" ht="12.75" hidden="1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</row>
    <row r="487" spans="1:54" ht="12.75" hidden="1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</row>
    <row r="488" spans="1:54" ht="12.75" hidden="1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</row>
    <row r="489" spans="1:54" ht="12.75" hidden="1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</row>
    <row r="490" spans="1:54" ht="12.75" hidden="1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</row>
    <row r="491" spans="1:54" ht="12.75" hidden="1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</row>
    <row r="492" spans="1:54" ht="12.75" hidden="1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</row>
    <row r="493" spans="1:54" ht="12.75" hidden="1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</row>
    <row r="494" spans="1:54" ht="12.75" hidden="1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</row>
    <row r="495" spans="1:54" ht="12.75" hidden="1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</row>
    <row r="496" spans="1:54" ht="12.75" hidden="1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</row>
    <row r="497" spans="1:54" ht="12.75" hidden="1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</row>
    <row r="498" spans="1:54" ht="12.75" hidden="1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</row>
    <row r="499" spans="1:54" ht="12.75" hidden="1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</row>
    <row r="500" spans="1:54" ht="12.75" hidden="1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</row>
    <row r="501" spans="1:54" ht="12.75" hidden="1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</row>
    <row r="502" spans="1:54" ht="12.75" hidden="1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</row>
    <row r="503" spans="1:54" ht="12.75" hidden="1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</row>
    <row r="504" spans="1:54" ht="12.75" hidden="1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</row>
    <row r="505" spans="1:54" ht="12.75" hidden="1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</row>
    <row r="506" spans="1:54" ht="12.75" hidden="1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</row>
    <row r="507" spans="1:54" ht="12.75" hidden="1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</row>
    <row r="508" spans="1:54" ht="12.75" hidden="1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</row>
    <row r="509" spans="1:54" ht="12.75" hidden="1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</row>
    <row r="510" spans="1:54" ht="12.75" hidden="1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</row>
    <row r="511" spans="1:54" ht="12.75" hidden="1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</row>
    <row r="512" spans="1:54" ht="12.75" hidden="1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</row>
    <row r="513" spans="1:54" ht="12.75" hidden="1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</row>
    <row r="514" spans="1:54" ht="12.75" hidden="1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</row>
    <row r="515" spans="1:54" ht="12.75" hidden="1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</row>
    <row r="516" spans="1:54" ht="12.75" hidden="1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</row>
    <row r="517" spans="1:54" ht="12.75" hidden="1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</row>
    <row r="518" spans="1:54" ht="12.75" hidden="1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</row>
    <row r="519" spans="1:54" ht="12.75" hidden="1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</row>
    <row r="520" spans="1:54" ht="12.75" hidden="1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</row>
    <row r="521" spans="1:54" ht="12.75" hidden="1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</row>
    <row r="522" spans="1:54" ht="12.75" hidden="1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</row>
    <row r="523" spans="1:54" ht="12.75" hidden="1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</row>
    <row r="524" spans="1:54" ht="12.75" hidden="1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</row>
    <row r="525" spans="1:54" ht="12.75" hidden="1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</row>
    <row r="526" spans="1:54" ht="12.75" hidden="1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</row>
    <row r="527" spans="1:54" ht="12.75" hidden="1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</row>
    <row r="528" spans="1:54" ht="12.75" hidden="1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</row>
    <row r="529" spans="1:54" ht="12.75" hidden="1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</row>
    <row r="530" spans="1:54" ht="12.75" hidden="1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</row>
    <row r="531" spans="1:54" ht="12.75" hidden="1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</row>
    <row r="532" spans="1:54" ht="12.75" hidden="1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</row>
    <row r="533" spans="1:54" ht="12.75" hidden="1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</row>
    <row r="534" spans="1:54" ht="12.75" hidden="1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</row>
    <row r="535" spans="1:54" ht="12.75" hidden="1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</row>
    <row r="536" spans="1:54" ht="12.75" hidden="1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</row>
    <row r="537" spans="1:54" ht="12.75" hidden="1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</row>
    <row r="538" spans="1:54" ht="12.75" hidden="1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</row>
    <row r="539" spans="1:54" ht="12.75" hidden="1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</row>
    <row r="540" spans="1:54" ht="12.75" hidden="1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</row>
    <row r="541" spans="1:54" ht="12.75" hidden="1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</row>
    <row r="542" spans="1:54" ht="12.75" hidden="1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</row>
    <row r="543" spans="1:54" ht="12.75" hidden="1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</row>
    <row r="544" spans="1:54" ht="12.75" hidden="1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</row>
    <row r="545" spans="1:54" ht="12.75" hidden="1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</row>
    <row r="546" spans="1:54" ht="12.75" hidden="1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</row>
    <row r="547" spans="1:54" ht="12.75" hidden="1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</row>
    <row r="548" spans="1:54" ht="12.75" hidden="1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</row>
    <row r="549" spans="1:54" ht="12.75" hidden="1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</row>
    <row r="550" spans="1:54" ht="12.75" hidden="1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</row>
    <row r="551" spans="1:54" ht="12.75" hidden="1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</row>
    <row r="552" spans="1:54" ht="12.75" hidden="1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</row>
    <row r="553" spans="1:54" ht="12.75" hidden="1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</row>
    <row r="554" spans="1:54" ht="12.75" hidden="1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</row>
    <row r="555" spans="1:54" ht="12.75" hidden="1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</row>
    <row r="556" spans="1:54" ht="12.75" hidden="1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</row>
    <row r="557" spans="1:54" ht="12.75" hidden="1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</row>
    <row r="558" spans="1:54" ht="12.75" hidden="1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</row>
    <row r="559" spans="1:54" ht="12.75" hidden="1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</row>
    <row r="560" spans="1:54" ht="12.75" hidden="1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</row>
    <row r="561" spans="1:54" ht="12.75" hidden="1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</row>
    <row r="562" spans="1:54" ht="12.75" hidden="1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</row>
    <row r="563" spans="1:54" ht="12.75" hidden="1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</row>
    <row r="564" spans="1:54" ht="12.75" hidden="1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</row>
    <row r="565" spans="1:54" ht="12.75" hidden="1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</row>
    <row r="566" spans="1:54" ht="12.75" hidden="1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</row>
    <row r="567" spans="1:54" ht="12.75" hidden="1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</row>
    <row r="568" spans="1:54" ht="12.75" hidden="1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</row>
    <row r="569" spans="1:54" ht="12.75" hidden="1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</row>
    <row r="570" spans="1:54" ht="12.75" hidden="1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</row>
    <row r="571" spans="1:54" ht="12.75" hidden="1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</row>
    <row r="572" spans="1:54" ht="12.75" hidden="1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</row>
    <row r="573" spans="1:54" ht="12.75" hidden="1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</row>
    <row r="574" spans="1:54" ht="12.75" hidden="1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</row>
    <row r="575" spans="1:54" ht="12.75" hidden="1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</row>
    <row r="576" spans="1:54" ht="12.75" hidden="1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</row>
    <row r="577" spans="1:54" ht="12.75" hidden="1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</row>
    <row r="578" spans="1:54" ht="12.75" hidden="1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</row>
    <row r="579" spans="1:54" ht="12.75" hidden="1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</row>
    <row r="580" spans="1:54" ht="12.75" hidden="1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</row>
    <row r="581" spans="1:54" ht="12.75" hidden="1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</row>
    <row r="582" spans="1:54" ht="12.75" hidden="1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</row>
    <row r="583" spans="1:54" ht="12.75" hidden="1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</row>
    <row r="584" spans="1:54" ht="12.75" hidden="1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</row>
    <row r="585" spans="1:54" ht="12.75" hidden="1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</row>
    <row r="586" spans="1:54" ht="12.75" hidden="1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</row>
    <row r="587" spans="1:54" ht="12.75" hidden="1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</row>
    <row r="588" spans="1:54" ht="12.75" hidden="1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</row>
    <row r="589" spans="1:54" ht="12.75" hidden="1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</row>
    <row r="590" spans="1:54" ht="12.75" hidden="1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</row>
    <row r="591" spans="1:54" ht="12.75" hidden="1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</row>
    <row r="592" spans="1:54" ht="12.75" hidden="1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</row>
    <row r="593" spans="1:54" ht="12.75" hidden="1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</row>
    <row r="594" spans="1:54" ht="12.75" hidden="1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</row>
    <row r="595" spans="1:54" ht="12.75" hidden="1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</row>
    <row r="596" spans="1:54" ht="12.75" hidden="1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</row>
    <row r="597" spans="1:54" ht="12.75" hidden="1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</row>
    <row r="598" spans="1:54" ht="12.75" hidden="1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</row>
    <row r="599" spans="1:54" ht="12.75" hidden="1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</row>
    <row r="600" spans="1:54" ht="12.75" hidden="1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</row>
    <row r="601" spans="1:54" ht="12.75" hidden="1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</row>
    <row r="602" spans="1:54" ht="12.75" hidden="1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</row>
    <row r="603" spans="1:54" ht="12.75" hidden="1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</row>
    <row r="604" spans="1:54" ht="12.75" hidden="1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</row>
    <row r="605" spans="1:54" ht="12.75" hidden="1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</row>
    <row r="606" spans="1:54" ht="12.75" hidden="1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</row>
    <row r="607" spans="1:54" ht="12.75" hidden="1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</row>
    <row r="608" spans="1:54" ht="12.75" hidden="1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</row>
    <row r="609" spans="1:54" ht="12.75" hidden="1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</row>
    <row r="610" spans="1:54" ht="12.75" hidden="1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</row>
    <row r="611" spans="1:54" ht="12.75" hidden="1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</row>
    <row r="612" spans="1:54" ht="12.75" hidden="1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</row>
    <row r="613" spans="1:54" ht="12.75" hidden="1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</row>
    <row r="614" spans="1:54" ht="12.75" hidden="1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</row>
    <row r="615" spans="1:54" ht="12.75" hidden="1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</row>
    <row r="616" spans="1:54" ht="12.75" hidden="1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</row>
    <row r="617" spans="1:54" ht="12.75" hidden="1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</row>
    <row r="618" spans="1:54" ht="12.75" hidden="1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</row>
    <row r="619" spans="1:54" ht="12.75" hidden="1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</row>
    <row r="620" spans="1:54" ht="12.75" hidden="1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</row>
    <row r="621" spans="1:54" ht="12.75" hidden="1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</row>
    <row r="622" spans="1:54" ht="12.75" hidden="1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</row>
    <row r="623" spans="1:54" ht="12.75" hidden="1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</row>
    <row r="624" spans="1:54" ht="12.75" hidden="1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</row>
    <row r="625" spans="1:54" ht="12.75" hidden="1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</row>
    <row r="626" spans="1:54" ht="12.75" hidden="1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</row>
    <row r="627" spans="1:54" ht="12.75" hidden="1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</row>
    <row r="628" spans="1:54" ht="12.75" hidden="1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</row>
    <row r="629" spans="1:54" ht="12.75" hidden="1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</row>
    <row r="630" spans="1:54" ht="12.75" hidden="1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</row>
    <row r="631" spans="1:54" ht="12.75" hidden="1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</row>
    <row r="632" spans="1:54" ht="12.75" hidden="1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</row>
    <row r="633" spans="1:54" ht="12.75" hidden="1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</row>
    <row r="634" spans="1:54" ht="12.75" hidden="1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</row>
    <row r="635" spans="1:54" ht="12.75" hidden="1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</row>
    <row r="636" spans="1:54" ht="12.75" hidden="1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</row>
    <row r="637" spans="1:54" ht="12.75" hidden="1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</row>
    <row r="638" spans="1:54" ht="12.75" hidden="1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</row>
    <row r="639" spans="1:54" ht="12.75" hidden="1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</row>
    <row r="640" spans="1:54" ht="12.75" hidden="1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</row>
    <row r="641" spans="1:54" ht="12.75" hidden="1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</row>
    <row r="642" spans="1:54" ht="12.75" hidden="1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</row>
    <row r="643" spans="1:54" ht="12.75" hidden="1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</row>
    <row r="644" spans="1:54" ht="12.75" hidden="1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</row>
    <row r="645" spans="1:54" ht="12.75" hidden="1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</row>
    <row r="646" spans="1:54" ht="12.75" hidden="1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</row>
    <row r="647" spans="1:54" ht="12.75" hidden="1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</row>
    <row r="648" spans="1:54" ht="12.75" hidden="1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</row>
    <row r="649" spans="1:54" ht="12.75" hidden="1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</row>
    <row r="650" spans="1:54" ht="12.75" hidden="1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</row>
    <row r="651" spans="1:54" ht="12.75" hidden="1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</row>
    <row r="652" spans="1:54" ht="12.75" hidden="1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</row>
    <row r="653" spans="1:54" ht="12.75" hidden="1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</row>
    <row r="654" spans="1:54" ht="12.75" hidden="1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</row>
    <row r="655" spans="1:54" ht="12.75" hidden="1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</row>
    <row r="656" spans="1:54" ht="12.75" hidden="1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</row>
    <row r="657" spans="1:54" ht="12.75" hidden="1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</row>
    <row r="658" spans="1:54" ht="12.75" hidden="1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</row>
    <row r="659" spans="1:54" ht="12.75" hidden="1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</row>
    <row r="660" spans="1:54" ht="12.75" hidden="1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</row>
    <row r="661" spans="1:54" ht="12.75" hidden="1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</row>
    <row r="662" spans="1:54" ht="12.75" hidden="1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</row>
    <row r="663" spans="1:54" ht="12.75" hidden="1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</row>
    <row r="664" spans="1:54" ht="12.75" hidden="1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</row>
    <row r="665" spans="1:54" ht="12.75" hidden="1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</row>
    <row r="666" spans="1:54" ht="12.75" hidden="1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</row>
    <row r="667" spans="1:54" ht="12.75" hidden="1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</row>
    <row r="668" spans="1:54" ht="12.75" hidden="1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</row>
    <row r="669" spans="1:54" ht="12.75" hidden="1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</row>
    <row r="670" spans="1:54" ht="12.75" hidden="1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</row>
    <row r="671" spans="1:54" ht="12.75" hidden="1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</row>
    <row r="672" spans="1:54" ht="12.75" hidden="1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</row>
    <row r="673" spans="1:54" ht="12.75" hidden="1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</row>
    <row r="674" spans="1:54" ht="12.75" hidden="1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</row>
    <row r="675" spans="1:54" ht="12.75" hidden="1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</row>
    <row r="676" spans="1:54" ht="12.75" hidden="1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</row>
    <row r="677" spans="1:54" ht="12.75" hidden="1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</row>
    <row r="678" spans="1:54" ht="12.75" hidden="1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</row>
    <row r="679" spans="1:54" ht="12.75" hidden="1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</row>
    <row r="680" spans="1:54" ht="12.75" hidden="1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</row>
    <row r="681" spans="1:54" ht="12.75" hidden="1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</row>
    <row r="682" spans="1:54" ht="12.75" hidden="1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</row>
    <row r="683" spans="1:54" ht="12.75" hidden="1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</row>
    <row r="684" spans="1:54" ht="12.75" hidden="1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</row>
    <row r="685" spans="1:54" ht="12.75" hidden="1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</row>
    <row r="686" spans="1:54" ht="12.75" hidden="1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</row>
    <row r="687" spans="1:54" ht="12.75" hidden="1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</row>
    <row r="688" spans="1:54" ht="12.75" hidden="1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</row>
    <row r="689" spans="1:54" ht="12.75" hidden="1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</row>
    <row r="690" spans="1:54" ht="12.75" hidden="1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</row>
    <row r="691" spans="1:54" ht="12.75" hidden="1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</row>
    <row r="692" spans="1:54" ht="12.75" hidden="1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</row>
    <row r="693" spans="1:54" ht="12.75" hidden="1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</row>
    <row r="694" spans="1:54" ht="12.75" hidden="1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</row>
    <row r="695" spans="1:54" ht="12.75" hidden="1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</row>
    <row r="696" spans="1:54" ht="12.75" hidden="1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</row>
    <row r="697" spans="1:54" ht="12.75" hidden="1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</row>
    <row r="698" spans="1:54" ht="12.75" hidden="1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</row>
    <row r="699" spans="1:54" ht="12.75" hidden="1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</row>
    <row r="700" spans="1:54" ht="12.75" hidden="1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</row>
    <row r="701" spans="1:54" ht="12.75" hidden="1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</row>
    <row r="702" spans="1:54" ht="12.75" hidden="1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</row>
    <row r="703" spans="1:54" ht="12.75" hidden="1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</row>
    <row r="704" spans="1:54" ht="12.75" hidden="1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</row>
    <row r="705" spans="1:54" ht="12.75" hidden="1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</row>
    <row r="706" spans="1:54" ht="12.75" hidden="1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</row>
    <row r="707" spans="1:54" ht="12.75" hidden="1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</row>
    <row r="708" spans="1:54" ht="12.75" hidden="1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</row>
    <row r="709" spans="1:54" ht="12.75" hidden="1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</row>
    <row r="710" spans="1:54" ht="12.75" hidden="1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</row>
    <row r="711" spans="1:54" ht="12.75" hidden="1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</row>
    <row r="712" spans="1:54" ht="12.75" hidden="1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</row>
    <row r="713" spans="1:54" ht="12.75" hidden="1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</row>
    <row r="714" spans="1:54" ht="12.75" hidden="1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</row>
    <row r="715" spans="1:54" ht="12.75" hidden="1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</row>
    <row r="716" spans="1:54" ht="12.75" hidden="1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</row>
    <row r="717" spans="1:54" ht="12.75" hidden="1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</row>
    <row r="718" spans="1:54" ht="12.75" hidden="1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</row>
    <row r="719" spans="1:54" ht="12.75" hidden="1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</row>
    <row r="720" spans="1:54" ht="12.75" hidden="1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</row>
    <row r="721" spans="1:54" ht="12.75" hidden="1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</row>
    <row r="722" spans="1:54" ht="12.75" hidden="1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</row>
    <row r="723" spans="1:54" ht="12.75" hidden="1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</row>
    <row r="724" spans="1:54" ht="12.75" hidden="1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</row>
    <row r="725" spans="1:54" ht="12.75" hidden="1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</row>
    <row r="726" spans="1:54" ht="12.75" hidden="1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</row>
    <row r="727" spans="1:54" ht="12.75" hidden="1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</row>
    <row r="728" spans="1:54" ht="12.75" hidden="1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</row>
    <row r="729" spans="1:54" ht="12.75" hidden="1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</row>
    <row r="730" spans="1:54" ht="12.75" hidden="1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</row>
    <row r="731" spans="1:54" ht="12.75" hidden="1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</row>
    <row r="732" spans="1:54" ht="12.75" hidden="1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</row>
    <row r="733" spans="1:54" ht="12.75" hidden="1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</row>
    <row r="734" spans="1:54" ht="12.75" hidden="1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</row>
    <row r="735" spans="1:54" ht="12.75" hidden="1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</row>
    <row r="736" spans="1:54" ht="12.75" hidden="1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</row>
    <row r="737" spans="1:54" ht="12.75" hidden="1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</row>
    <row r="738" spans="1:54" ht="12.75" hidden="1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</row>
    <row r="739" spans="1:54" ht="12.75" hidden="1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</row>
    <row r="740" spans="1:54" ht="12.75" hidden="1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</row>
    <row r="741" spans="1:54" ht="12.75" hidden="1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</row>
    <row r="742" spans="1:54" ht="12.75" hidden="1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</row>
    <row r="743" spans="1:54" ht="12.75" hidden="1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</row>
    <row r="744" spans="1:54" ht="12.75" hidden="1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</row>
    <row r="745" spans="1:54" ht="12.75" hidden="1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</row>
    <row r="746" spans="1:54" ht="12.75" hidden="1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</row>
    <row r="747" spans="1:54" ht="12.75" hidden="1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</row>
    <row r="748" spans="1:54" ht="12.75" hidden="1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</row>
    <row r="749" spans="1:54" ht="12.75" hidden="1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</row>
    <row r="750" spans="1:54" ht="12.75" hidden="1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</row>
    <row r="751" spans="1:54" ht="12.75" hidden="1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</row>
    <row r="752" spans="1:54" ht="12.75" hidden="1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</row>
    <row r="753" spans="1:54" ht="12.75" hidden="1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</row>
    <row r="754" spans="1:54" ht="12.75" hidden="1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</row>
    <row r="755" spans="1:54" ht="12.75" hidden="1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</row>
    <row r="756" spans="1:54" ht="12.75" hidden="1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</row>
    <row r="757" spans="1:54" ht="12.75" hidden="1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</row>
    <row r="758" spans="1:54" ht="12.75" hidden="1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</row>
    <row r="759" spans="1:54" ht="12.75" hidden="1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</row>
    <row r="760" spans="1:54" ht="12.75" hidden="1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</row>
    <row r="761" spans="1:54" ht="12.75" hidden="1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</row>
    <row r="762" spans="1:54" ht="12.75" hidden="1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</row>
    <row r="763" spans="1:54" ht="12.75" hidden="1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</row>
    <row r="764" spans="1:54" ht="12.75" hidden="1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</row>
    <row r="765" spans="1:54" ht="12.75" hidden="1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</row>
    <row r="766" spans="1:54" ht="12.75" hidden="1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</row>
    <row r="767" spans="1:54" ht="12.75" hidden="1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</row>
    <row r="768" spans="1:54" ht="12.75" hidden="1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</row>
    <row r="769" spans="1:54" ht="12.75" hidden="1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</row>
    <row r="770" spans="1:54" ht="12.75" hidden="1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</row>
    <row r="771" spans="1:54" ht="12.75" hidden="1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</row>
    <row r="772" spans="1:54" ht="12.75" hidden="1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</row>
    <row r="773" spans="1:54" ht="12.75" hidden="1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</row>
    <row r="774" spans="1:54" ht="12.75" hidden="1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</row>
    <row r="775" spans="1:54" ht="12.75" hidden="1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</row>
    <row r="776" spans="1:54" ht="12.75" hidden="1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</row>
    <row r="777" spans="1:54" ht="12.75" hidden="1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</row>
    <row r="778" spans="1:54" ht="12.75" hidden="1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</row>
    <row r="779" spans="1:54" ht="12.75" hidden="1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</row>
    <row r="780" spans="1:54" ht="12.75" hidden="1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</row>
    <row r="781" spans="1:54" ht="12.75" hidden="1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</row>
    <row r="782" spans="1:54" ht="12.75" hidden="1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</row>
    <row r="783" spans="1:54" ht="12.75" hidden="1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</row>
    <row r="784" spans="1:54" ht="12.75" hidden="1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</row>
    <row r="785" spans="1:54" ht="12.75" hidden="1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</row>
    <row r="786" spans="1:54" ht="12.75" hidden="1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</row>
    <row r="787" spans="1:54" ht="12.75" hidden="1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</row>
    <row r="788" spans="1:54" ht="12.75" hidden="1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</row>
    <row r="789" spans="1:54" ht="12.75" hidden="1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</row>
    <row r="790" spans="1:54" ht="12.75" hidden="1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</row>
    <row r="791" spans="1:54" ht="12.75" hidden="1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</row>
    <row r="792" spans="1:54" ht="12.75" hidden="1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</row>
    <row r="793" spans="1:54" ht="12.75" hidden="1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</row>
    <row r="794" spans="1:54" ht="12.75" hidden="1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</row>
    <row r="795" spans="1:54" ht="12.75" hidden="1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</row>
    <row r="796" spans="1:54" ht="12.75" hidden="1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</row>
    <row r="797" spans="1:54" ht="12.75" hidden="1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</row>
    <row r="798" spans="1:54" ht="12.75" hidden="1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</row>
    <row r="799" spans="1:54" ht="12.75" hidden="1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</row>
    <row r="800" spans="1:54" ht="12.75" hidden="1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</row>
    <row r="801" spans="1:54" ht="12.75" hidden="1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</row>
    <row r="802" spans="1:54" ht="12.75" hidden="1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</row>
    <row r="803" spans="1:54" ht="12.75" hidden="1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</row>
    <row r="804" spans="1:54" ht="12.75" hidden="1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</row>
    <row r="805" spans="1:54" ht="12.75" hidden="1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</row>
    <row r="806" spans="1:54" ht="12.75" hidden="1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</row>
    <row r="807" spans="1:54" ht="12.75" hidden="1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</row>
    <row r="808" spans="1:54" ht="12.75" hidden="1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</row>
    <row r="809" spans="1:54" ht="12.75" hidden="1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</row>
    <row r="810" spans="1:54" ht="12.75" hidden="1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</row>
    <row r="811" spans="1:54" ht="12.75" hidden="1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</row>
    <row r="812" spans="1:54" ht="12.75" hidden="1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</row>
    <row r="813" spans="1:54" ht="12.75" hidden="1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</row>
    <row r="814" spans="1:54" ht="12.75" hidden="1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</row>
    <row r="815" spans="1:54" ht="12.75" hidden="1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</row>
    <row r="816" spans="1:54" ht="12.75" hidden="1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</row>
    <row r="817" spans="1:54" ht="12.75" hidden="1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</row>
    <row r="818" spans="1:54" ht="12.75" hidden="1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</row>
    <row r="819" spans="1:54" ht="12.75" hidden="1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</row>
    <row r="820" spans="1:54" ht="12.75" hidden="1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</row>
    <row r="821" spans="1:54" ht="12.75" hidden="1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</row>
    <row r="822" spans="1:54" ht="12.75" hidden="1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</row>
    <row r="823" spans="1:54" ht="12.75" hidden="1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</row>
    <row r="824" spans="1:54" ht="12.75" hidden="1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</row>
    <row r="825" spans="1:54" ht="12.75" hidden="1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</row>
    <row r="826" spans="1:54" ht="12.75" hidden="1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</row>
    <row r="827" spans="1:54" ht="12.75" hidden="1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</row>
    <row r="828" spans="1:54" ht="12.75" hidden="1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</row>
    <row r="829" spans="1:54" ht="12.75" hidden="1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</row>
    <row r="830" spans="1:54" ht="12.75" hidden="1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</row>
    <row r="831" spans="1:54" ht="12.75" hidden="1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</row>
    <row r="832" spans="1:54" ht="12.75" hidden="1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</row>
    <row r="833" spans="1:54" ht="12.75" hidden="1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</row>
    <row r="834" spans="1:54" ht="12.75" hidden="1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</row>
    <row r="835" spans="1:54" ht="12.75" hidden="1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</row>
    <row r="836" spans="1:54" ht="12.75" hidden="1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</row>
    <row r="837" spans="1:54" ht="12.75" hidden="1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</row>
    <row r="838" spans="1:54" ht="12.75" hidden="1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</row>
    <row r="839" spans="1:54" ht="12.75" hidden="1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</row>
    <row r="840" spans="1:54" ht="12.75" hidden="1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</row>
  </sheetData>
  <sheetProtection sheet="1" objects="1" scenarios="1"/>
  <mergeCells count="304">
    <mergeCell ref="X74:Y74"/>
    <mergeCell ref="Z74:AA74"/>
    <mergeCell ref="AB74:AD74"/>
    <mergeCell ref="AE74:AF74"/>
    <mergeCell ref="F74:K74"/>
    <mergeCell ref="L74:M74"/>
    <mergeCell ref="N74:O74"/>
    <mergeCell ref="P74:Q74"/>
    <mergeCell ref="R74:S74"/>
    <mergeCell ref="T74:U74"/>
    <mergeCell ref="V74:W74"/>
    <mergeCell ref="AE68:AH68"/>
    <mergeCell ref="Q63:T64"/>
    <mergeCell ref="U63:X64"/>
    <mergeCell ref="F66:J67"/>
    <mergeCell ref="K66:M67"/>
    <mergeCell ref="N66:P67"/>
    <mergeCell ref="Q66:S67"/>
    <mergeCell ref="X72:Y73"/>
    <mergeCell ref="Z72:AA73"/>
    <mergeCell ref="AB72:AD73"/>
    <mergeCell ref="AE72:AF73"/>
    <mergeCell ref="F72:K73"/>
    <mergeCell ref="L72:M73"/>
    <mergeCell ref="N72:O73"/>
    <mergeCell ref="P72:Q73"/>
    <mergeCell ref="R72:S73"/>
    <mergeCell ref="T72:U73"/>
    <mergeCell ref="V72:W73"/>
    <mergeCell ref="AB66:AE67"/>
    <mergeCell ref="AF66:AH67"/>
    <mergeCell ref="C66:E67"/>
    <mergeCell ref="U56:V57"/>
    <mergeCell ref="W56:Z57"/>
    <mergeCell ref="G68:I68"/>
    <mergeCell ref="J68:M68"/>
    <mergeCell ref="N68:P68"/>
    <mergeCell ref="Q68:T68"/>
    <mergeCell ref="U68:W68"/>
    <mergeCell ref="X68:AA68"/>
    <mergeCell ref="T66:AA67"/>
    <mergeCell ref="I62:L62"/>
    <mergeCell ref="M62:P62"/>
    <mergeCell ref="Q62:T62"/>
    <mergeCell ref="U62:X62"/>
    <mergeCell ref="Y62:AB62"/>
    <mergeCell ref="I63:L64"/>
    <mergeCell ref="M63:P64"/>
    <mergeCell ref="Y63:AB64"/>
    <mergeCell ref="AB68:AD68"/>
    <mergeCell ref="B57:E58"/>
    <mergeCell ref="F57:G58"/>
    <mergeCell ref="H57:K58"/>
    <mergeCell ref="L57:O58"/>
    <mergeCell ref="P57:S58"/>
    <mergeCell ref="B53:E54"/>
    <mergeCell ref="F53:G54"/>
    <mergeCell ref="H53:I54"/>
    <mergeCell ref="J53:K54"/>
    <mergeCell ref="L53:M54"/>
    <mergeCell ref="B55:E56"/>
    <mergeCell ref="F55:G56"/>
    <mergeCell ref="AA54:AC55"/>
    <mergeCell ref="AD54:AF55"/>
    <mergeCell ref="AA56:AC57"/>
    <mergeCell ref="AD56:AF57"/>
    <mergeCell ref="AG56:AJ57"/>
    <mergeCell ref="N52:O52"/>
    <mergeCell ref="P52:Q52"/>
    <mergeCell ref="U52:V55"/>
    <mergeCell ref="AA52:AC53"/>
    <mergeCell ref="AD52:AF53"/>
    <mergeCell ref="AG52:AJ53"/>
    <mergeCell ref="R53:S54"/>
    <mergeCell ref="AG54:AJ55"/>
    <mergeCell ref="H52:I52"/>
    <mergeCell ref="R52:S52"/>
    <mergeCell ref="N53:O54"/>
    <mergeCell ref="P53:Q54"/>
    <mergeCell ref="W52:Z53"/>
    <mergeCell ref="W54:Z55"/>
    <mergeCell ref="J52:K52"/>
    <mergeCell ref="L52:M52"/>
    <mergeCell ref="H55:K56"/>
    <mergeCell ref="L55:O56"/>
    <mergeCell ref="P55:S56"/>
    <mergeCell ref="G48:I48"/>
    <mergeCell ref="J48:M48"/>
    <mergeCell ref="H51:K51"/>
    <mergeCell ref="L51:O51"/>
    <mergeCell ref="N48:P48"/>
    <mergeCell ref="Q48:T48"/>
    <mergeCell ref="U48:W48"/>
    <mergeCell ref="X48:AA48"/>
    <mergeCell ref="AB48:AD48"/>
    <mergeCell ref="P51:S51"/>
    <mergeCell ref="AA51:AC51"/>
    <mergeCell ref="AD51:AF51"/>
    <mergeCell ref="AE48:AH48"/>
    <mergeCell ref="AG51:AJ51"/>
    <mergeCell ref="D42:I42"/>
    <mergeCell ref="J42:L42"/>
    <mergeCell ref="D43:I43"/>
    <mergeCell ref="J43:L43"/>
    <mergeCell ref="C46:E47"/>
    <mergeCell ref="F46:J47"/>
    <mergeCell ref="D35:Q35"/>
    <mergeCell ref="C38:Q38"/>
    <mergeCell ref="J40:L40"/>
    <mergeCell ref="S40:V40"/>
    <mergeCell ref="AE40:AJ40"/>
    <mergeCell ref="S41:V41"/>
    <mergeCell ref="AE41:AJ41"/>
    <mergeCell ref="K46:M47"/>
    <mergeCell ref="N46:P47"/>
    <mergeCell ref="Q46:S47"/>
    <mergeCell ref="T46:AA47"/>
    <mergeCell ref="AB46:AE47"/>
    <mergeCell ref="AF46:AH47"/>
    <mergeCell ref="AE42:AJ42"/>
    <mergeCell ref="X43:AC43"/>
    <mergeCell ref="AE43:AJ43"/>
    <mergeCell ref="X45:AC45"/>
    <mergeCell ref="AE45:AK45"/>
    <mergeCell ref="J41:L41"/>
    <mergeCell ref="AH32:AJ32"/>
    <mergeCell ref="T33:AG33"/>
    <mergeCell ref="AH33:AJ33"/>
    <mergeCell ref="B22:E26"/>
    <mergeCell ref="D28:O28"/>
    <mergeCell ref="K30:L31"/>
    <mergeCell ref="M30:O31"/>
    <mergeCell ref="P30:S31"/>
    <mergeCell ref="T30:AG31"/>
    <mergeCell ref="AH30:AJ31"/>
    <mergeCell ref="I32:J32"/>
    <mergeCell ref="I33:J33"/>
    <mergeCell ref="P32:S32"/>
    <mergeCell ref="P33:S33"/>
    <mergeCell ref="F30:J31"/>
    <mergeCell ref="B32:E32"/>
    <mergeCell ref="F32:G32"/>
    <mergeCell ref="K32:L32"/>
    <mergeCell ref="B33:E33"/>
    <mergeCell ref="F33:G33"/>
    <mergeCell ref="K33:L33"/>
    <mergeCell ref="X22:AA22"/>
    <mergeCell ref="I24:AD24"/>
    <mergeCell ref="F21:H26"/>
    <mergeCell ref="I22:K22"/>
    <mergeCell ref="L22:N22"/>
    <mergeCell ref="P22:S22"/>
    <mergeCell ref="T22:V22"/>
    <mergeCell ref="AB22:AD22"/>
    <mergeCell ref="I25:AD25"/>
    <mergeCell ref="H15:AC16"/>
    <mergeCell ref="AE15:AG16"/>
    <mergeCell ref="B12:C13"/>
    <mergeCell ref="D12:N13"/>
    <mergeCell ref="P12:R13"/>
    <mergeCell ref="S12:AC13"/>
    <mergeCell ref="AE12:AG13"/>
    <mergeCell ref="X21:AA21"/>
    <mergeCell ref="W18:X19"/>
    <mergeCell ref="AB18:AD19"/>
    <mergeCell ref="AE18:AJ19"/>
    <mergeCell ref="B20:AJ20"/>
    <mergeCell ref="B21:C21"/>
    <mergeCell ref="D21:E21"/>
    <mergeCell ref="I21:K21"/>
    <mergeCell ref="AB21:AD21"/>
    <mergeCell ref="B18:E19"/>
    <mergeCell ref="F18:G19"/>
    <mergeCell ref="AH15:AI16"/>
    <mergeCell ref="B15:G16"/>
    <mergeCell ref="B10:C10"/>
    <mergeCell ref="D10:E10"/>
    <mergeCell ref="G10:H10"/>
    <mergeCell ref="J10:O10"/>
    <mergeCell ref="P10:AA10"/>
    <mergeCell ref="AB10:AD10"/>
    <mergeCell ref="AE10:AJ10"/>
    <mergeCell ref="AC11:AJ11"/>
    <mergeCell ref="D7:F8"/>
    <mergeCell ref="G7:G8"/>
    <mergeCell ref="H7:I8"/>
    <mergeCell ref="J7:K8"/>
    <mergeCell ref="L7:M8"/>
    <mergeCell ref="N7:O8"/>
    <mergeCell ref="P1:T1"/>
    <mergeCell ref="X1:AB1"/>
    <mergeCell ref="AH12:AI13"/>
    <mergeCell ref="AG1:AJ1"/>
    <mergeCell ref="A2:AK2"/>
    <mergeCell ref="A3:AK3"/>
    <mergeCell ref="C4:O4"/>
    <mergeCell ref="D5:O5"/>
    <mergeCell ref="P7:W8"/>
    <mergeCell ref="X7:AF8"/>
    <mergeCell ref="AG7:AJ8"/>
    <mergeCell ref="I18:L19"/>
    <mergeCell ref="M18:O19"/>
    <mergeCell ref="P18:Q19"/>
    <mergeCell ref="R18:V19"/>
    <mergeCell ref="B7:C8"/>
    <mergeCell ref="L86:M86"/>
    <mergeCell ref="N86:O86"/>
    <mergeCell ref="P86:Q86"/>
    <mergeCell ref="R86:S86"/>
    <mergeCell ref="T86:U86"/>
    <mergeCell ref="V86:W86"/>
    <mergeCell ref="L21:N21"/>
    <mergeCell ref="P21:S21"/>
    <mergeCell ref="T21:V21"/>
    <mergeCell ref="T32:AG32"/>
    <mergeCell ref="N40:Q40"/>
    <mergeCell ref="N41:Q41"/>
    <mergeCell ref="N42:Q42"/>
    <mergeCell ref="S42:V42"/>
    <mergeCell ref="N43:Q43"/>
    <mergeCell ref="S43:V43"/>
    <mergeCell ref="X40:AC40"/>
    <mergeCell ref="X41:AC41"/>
    <mergeCell ref="X42:AC42"/>
    <mergeCell ref="V78:W78"/>
    <mergeCell ref="X78:Y78"/>
    <mergeCell ref="Z78:AA78"/>
    <mergeCell ref="AB78:AD78"/>
    <mergeCell ref="AE78:AF78"/>
    <mergeCell ref="F77:K77"/>
    <mergeCell ref="F78:K78"/>
    <mergeCell ref="L78:M78"/>
    <mergeCell ref="N78:O78"/>
    <mergeCell ref="P78:Q78"/>
    <mergeCell ref="R78:S78"/>
    <mergeCell ref="T78:U78"/>
    <mergeCell ref="X76:Y76"/>
    <mergeCell ref="Z76:AA76"/>
    <mergeCell ref="AB76:AD76"/>
    <mergeCell ref="AE76:AF76"/>
    <mergeCell ref="F76:K76"/>
    <mergeCell ref="L76:M76"/>
    <mergeCell ref="N76:O76"/>
    <mergeCell ref="P76:Q76"/>
    <mergeCell ref="R76:S76"/>
    <mergeCell ref="T76:U76"/>
    <mergeCell ref="V76:W76"/>
    <mergeCell ref="X75:Y75"/>
    <mergeCell ref="Z75:AA75"/>
    <mergeCell ref="AB75:AD75"/>
    <mergeCell ref="AE75:AF75"/>
    <mergeCell ref="F75:K75"/>
    <mergeCell ref="L75:M75"/>
    <mergeCell ref="N75:O75"/>
    <mergeCell ref="P75:Q75"/>
    <mergeCell ref="R75:S75"/>
    <mergeCell ref="T75:U75"/>
    <mergeCell ref="V75:W75"/>
    <mergeCell ref="X85:Y85"/>
    <mergeCell ref="Z85:AA85"/>
    <mergeCell ref="AB85:AC85"/>
    <mergeCell ref="AD85:AF85"/>
    <mergeCell ref="C88:H89"/>
    <mergeCell ref="L88:Q89"/>
    <mergeCell ref="U88:Z89"/>
    <mergeCell ref="AD88:AI89"/>
    <mergeCell ref="C90:H94"/>
    <mergeCell ref="L90:Q94"/>
    <mergeCell ref="U90:Z94"/>
    <mergeCell ref="AD90:AI94"/>
    <mergeCell ref="F85:K85"/>
    <mergeCell ref="L85:M85"/>
    <mergeCell ref="N85:O85"/>
    <mergeCell ref="P85:Q85"/>
    <mergeCell ref="R85:S85"/>
    <mergeCell ref="T85:U85"/>
    <mergeCell ref="V85:W85"/>
    <mergeCell ref="X86:Y86"/>
    <mergeCell ref="Z86:AA86"/>
    <mergeCell ref="AB86:AC86"/>
    <mergeCell ref="AD86:AF86"/>
    <mergeCell ref="F86:K86"/>
    <mergeCell ref="X83:Y84"/>
    <mergeCell ref="Z83:AA84"/>
    <mergeCell ref="AB83:AC84"/>
    <mergeCell ref="AD83:AF84"/>
    <mergeCell ref="F83:K84"/>
    <mergeCell ref="L83:M84"/>
    <mergeCell ref="N83:O84"/>
    <mergeCell ref="P83:Q84"/>
    <mergeCell ref="R83:S84"/>
    <mergeCell ref="T83:U84"/>
    <mergeCell ref="V83:W84"/>
    <mergeCell ref="X79:Y79"/>
    <mergeCell ref="Z79:AA79"/>
    <mergeCell ref="AB79:AD79"/>
    <mergeCell ref="AE79:AF79"/>
    <mergeCell ref="F79:K79"/>
    <mergeCell ref="L79:M79"/>
    <mergeCell ref="N79:O79"/>
    <mergeCell ref="P79:Q79"/>
    <mergeCell ref="R79:S79"/>
    <mergeCell ref="T79:U79"/>
    <mergeCell ref="V79:W79"/>
  </mergeCells>
  <conditionalFormatting sqref="B22:E26">
    <cfRule type="expression" dxfId="1" priority="1">
      <formula>D21="NO"</formula>
    </cfRule>
  </conditionalFormatting>
  <conditionalFormatting sqref="F21:AJ26 I21:N22 I24:AD25 P21:V22">
    <cfRule type="expression" dxfId="0" priority="2">
      <formula>$D$21="NO"</formula>
    </cfRule>
  </conditionalFormatting>
  <dataValidations count="1">
    <dataValidation type="list" allowBlank="1" showErrorMessage="1" sqref="D21">
      <formula1>"NO,SI"</formula1>
    </dataValidation>
  </dataValidations>
  <printOptions horizontalCentered="1"/>
  <pageMargins left="0.47244094488188981" right="0.47244094488188981" top="1.1811023622047245" bottom="0.19685039370078741" header="0" footer="0"/>
  <pageSetup paperSize="9" orientation="landscape" r:id="rId1"/>
  <headerFooter>
    <oddHeader>&amp;LDIRECCIÓN DE TRIBUNALES DE CLASIFICACIÓN TRIBUNAL DE EDUCACIÓN TÉCNICO PROFESIONAL</oddHeader>
  </headerFooter>
  <rowBreaks count="2" manualBreakCount="2">
    <brk id="65" man="1"/>
    <brk id="45" man="1"/>
  </rowBreaks>
  <colBreaks count="1" manualBreakCount="1">
    <brk id="37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DISTRITOS!$A$4:$A$138</xm:f>
          </x14:formula1>
          <xm:sqref>P7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0"/>
  <sheetViews>
    <sheetView showGridLines="0" workbookViewId="0">
      <selection activeCell="Q13" sqref="Q13:S13"/>
    </sheetView>
  </sheetViews>
  <sheetFormatPr baseColWidth="10" defaultColWidth="14.42578125" defaultRowHeight="15" customHeight="1"/>
  <cols>
    <col min="1" max="50" width="3.7109375" customWidth="1"/>
  </cols>
  <sheetData>
    <row r="1" spans="1:50" ht="12.75" customHeight="1">
      <c r="A1" s="4"/>
      <c r="B1" s="268" t="s">
        <v>3</v>
      </c>
      <c r="C1" s="203"/>
      <c r="D1" s="195"/>
      <c r="E1" s="341">
        <f>'SET 3.1 POF'!$D$7</f>
        <v>2020</v>
      </c>
      <c r="F1" s="203"/>
      <c r="G1" s="203"/>
      <c r="H1" s="203"/>
      <c r="I1" s="203"/>
      <c r="J1" s="195"/>
      <c r="K1" s="342" t="s">
        <v>5</v>
      </c>
      <c r="L1" s="195"/>
      <c r="M1" s="212">
        <f>'SET 3.1 POF'!$L$7</f>
        <v>12</v>
      </c>
      <c r="N1" s="195"/>
      <c r="O1" s="342" t="s">
        <v>6</v>
      </c>
      <c r="P1" s="203"/>
      <c r="Q1" s="195"/>
      <c r="R1" s="284" t="str">
        <f>'SET 3.1 POF'!$P$7</f>
        <v>San Nicolás</v>
      </c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195"/>
      <c r="AE1" s="285" t="s">
        <v>8</v>
      </c>
      <c r="AF1" s="203"/>
      <c r="AG1" s="203"/>
      <c r="AH1" s="203"/>
      <c r="AI1" s="337">
        <f>'SET 3.1 POF'!$AG$7</f>
        <v>402</v>
      </c>
      <c r="AJ1" s="203"/>
      <c r="AK1" s="203"/>
      <c r="AL1" s="195"/>
      <c r="AM1" s="338" t="s">
        <v>0</v>
      </c>
      <c r="AN1" s="300"/>
      <c r="AO1" s="300"/>
      <c r="AP1" s="300"/>
      <c r="AQ1" s="333"/>
      <c r="AR1" s="8" t="str">
        <f>IF('SET 3.1 POF'!$U$1="","",'SET 3.1 POF'!$U$1)</f>
        <v>x</v>
      </c>
      <c r="AS1" s="339">
        <f>'SET 3.1 POF'!$AG$1</f>
        <v>43921</v>
      </c>
      <c r="AT1" s="203"/>
      <c r="AU1" s="203"/>
      <c r="AV1" s="203"/>
      <c r="AW1" s="253"/>
      <c r="AX1" s="2"/>
    </row>
    <row r="2" spans="1:50" ht="12.75" customHeight="1">
      <c r="A2" s="9"/>
      <c r="B2" s="258"/>
      <c r="C2" s="187"/>
      <c r="D2" s="188"/>
      <c r="E2" s="186"/>
      <c r="F2" s="187"/>
      <c r="G2" s="187"/>
      <c r="H2" s="187"/>
      <c r="I2" s="187"/>
      <c r="J2" s="188"/>
      <c r="K2" s="186"/>
      <c r="L2" s="188"/>
      <c r="M2" s="186"/>
      <c r="N2" s="188"/>
      <c r="O2" s="186"/>
      <c r="P2" s="187"/>
      <c r="Q2" s="188"/>
      <c r="R2" s="186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8"/>
      <c r="AE2" s="186"/>
      <c r="AF2" s="187"/>
      <c r="AG2" s="187"/>
      <c r="AH2" s="187"/>
      <c r="AI2" s="186"/>
      <c r="AJ2" s="187"/>
      <c r="AK2" s="187"/>
      <c r="AL2" s="188"/>
      <c r="AM2" s="340" t="s">
        <v>1</v>
      </c>
      <c r="AN2" s="293"/>
      <c r="AO2" s="293"/>
      <c r="AP2" s="293"/>
      <c r="AQ2" s="294"/>
      <c r="AR2" s="10" t="str">
        <f>IF('SET 3.1 POF'!$AC$1="","",'SET 3.1 POF'!$AC$1)</f>
        <v/>
      </c>
      <c r="AS2" s="258"/>
      <c r="AT2" s="187"/>
      <c r="AU2" s="187"/>
      <c r="AV2" s="187"/>
      <c r="AW2" s="276"/>
      <c r="AX2" s="2"/>
    </row>
    <row r="3" spans="1:50" ht="12.75" customHeight="1">
      <c r="A3" s="9"/>
      <c r="B3" s="11"/>
      <c r="C3" s="11"/>
      <c r="D3" s="11"/>
      <c r="E3" s="12"/>
      <c r="F3" s="12"/>
      <c r="G3" s="12"/>
      <c r="H3" s="12"/>
      <c r="I3" s="12"/>
      <c r="J3" s="12"/>
      <c r="K3" s="11"/>
      <c r="L3" s="11"/>
      <c r="M3" s="13"/>
      <c r="N3" s="13"/>
      <c r="O3" s="11"/>
      <c r="P3" s="11"/>
      <c r="Q3" s="11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5"/>
      <c r="AF3" s="15"/>
      <c r="AG3" s="15"/>
      <c r="AH3" s="15"/>
      <c r="AI3" s="15"/>
      <c r="AJ3" s="15"/>
      <c r="AK3" s="16"/>
      <c r="AL3" s="16"/>
      <c r="AM3" s="3"/>
      <c r="AN3" s="3"/>
      <c r="AO3" s="3"/>
      <c r="AP3" s="3"/>
      <c r="AQ3" s="3"/>
      <c r="AR3" s="2"/>
      <c r="AS3" s="2"/>
      <c r="AT3" s="2"/>
      <c r="AU3" s="2"/>
      <c r="AV3" s="2"/>
      <c r="AW3" s="2"/>
      <c r="AX3" s="2"/>
    </row>
    <row r="4" spans="1:50" ht="12.75" customHeight="1">
      <c r="A4" s="2"/>
      <c r="B4" s="346" t="s">
        <v>17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203"/>
      <c r="AK4" s="203"/>
      <c r="AL4" s="203"/>
      <c r="AM4" s="203"/>
      <c r="AN4" s="203"/>
      <c r="AO4" s="203"/>
      <c r="AP4" s="203"/>
      <c r="AQ4" s="203"/>
      <c r="AR4" s="203"/>
      <c r="AS4" s="203"/>
      <c r="AT4" s="203"/>
      <c r="AU4" s="203"/>
      <c r="AV4" s="203"/>
      <c r="AW4" s="253"/>
      <c r="AX4" s="2"/>
    </row>
    <row r="5" spans="1:50" ht="12.75" customHeight="1">
      <c r="A5" s="2"/>
      <c r="B5" s="258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87"/>
      <c r="AI5" s="187"/>
      <c r="AJ5" s="187"/>
      <c r="AK5" s="187"/>
      <c r="AL5" s="187"/>
      <c r="AM5" s="187"/>
      <c r="AN5" s="187"/>
      <c r="AO5" s="187"/>
      <c r="AP5" s="187"/>
      <c r="AQ5" s="187"/>
      <c r="AR5" s="187"/>
      <c r="AS5" s="187"/>
      <c r="AT5" s="187"/>
      <c r="AU5" s="187"/>
      <c r="AV5" s="187"/>
      <c r="AW5" s="276"/>
      <c r="AX5" s="2"/>
    </row>
    <row r="6" spans="1:50" ht="12.75" customHeight="1">
      <c r="A6" s="2"/>
      <c r="B6" s="347" t="s">
        <v>20</v>
      </c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  <c r="AE6" s="171"/>
      <c r="AF6" s="171"/>
      <c r="AG6" s="171"/>
      <c r="AH6" s="171"/>
      <c r="AI6" s="171"/>
      <c r="AJ6" s="171"/>
      <c r="AK6" s="171"/>
      <c r="AL6" s="171"/>
      <c r="AM6" s="171"/>
      <c r="AN6" s="171"/>
      <c r="AO6" s="171"/>
      <c r="AP6" s="171"/>
      <c r="AQ6" s="171"/>
      <c r="AR6" s="171"/>
      <c r="AS6" s="171"/>
      <c r="AT6" s="171"/>
      <c r="AU6" s="171"/>
      <c r="AV6" s="171"/>
      <c r="AW6" s="171"/>
      <c r="AX6" s="2"/>
    </row>
    <row r="7" spans="1:50" ht="12.75" customHeight="1">
      <c r="A7" s="2"/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1"/>
      <c r="AU7" s="171"/>
      <c r="AV7" s="171"/>
      <c r="AW7" s="171"/>
      <c r="AX7" s="2"/>
    </row>
    <row r="8" spans="1:50" ht="30" customHeight="1">
      <c r="A8" s="27"/>
      <c r="B8" s="348" t="s">
        <v>22</v>
      </c>
      <c r="C8" s="349"/>
      <c r="D8" s="349"/>
      <c r="E8" s="349"/>
      <c r="F8" s="349"/>
      <c r="G8" s="349"/>
      <c r="H8" s="350"/>
      <c r="I8" s="352" t="s">
        <v>24</v>
      </c>
      <c r="J8" s="350"/>
      <c r="K8" s="353" t="s">
        <v>25</v>
      </c>
      <c r="L8" s="349"/>
      <c r="M8" s="350"/>
      <c r="N8" s="354" t="s">
        <v>27</v>
      </c>
      <c r="O8" s="355"/>
      <c r="P8" s="355"/>
      <c r="Q8" s="355"/>
      <c r="R8" s="355"/>
      <c r="S8" s="357"/>
      <c r="T8" s="354" t="s">
        <v>29</v>
      </c>
      <c r="U8" s="355"/>
      <c r="V8" s="355"/>
      <c r="W8" s="355"/>
      <c r="X8" s="355"/>
      <c r="Y8" s="356"/>
      <c r="Z8" s="348" t="s">
        <v>22</v>
      </c>
      <c r="AA8" s="349"/>
      <c r="AB8" s="349"/>
      <c r="AC8" s="349"/>
      <c r="AD8" s="349"/>
      <c r="AE8" s="349"/>
      <c r="AF8" s="350"/>
      <c r="AG8" s="352" t="s">
        <v>24</v>
      </c>
      <c r="AH8" s="350"/>
      <c r="AI8" s="353" t="s">
        <v>25</v>
      </c>
      <c r="AJ8" s="349"/>
      <c r="AK8" s="350"/>
      <c r="AL8" s="354" t="s">
        <v>27</v>
      </c>
      <c r="AM8" s="355"/>
      <c r="AN8" s="355"/>
      <c r="AO8" s="355"/>
      <c r="AP8" s="355"/>
      <c r="AQ8" s="357"/>
      <c r="AR8" s="354" t="s">
        <v>29</v>
      </c>
      <c r="AS8" s="355"/>
      <c r="AT8" s="355"/>
      <c r="AU8" s="355"/>
      <c r="AV8" s="355"/>
      <c r="AW8" s="356"/>
      <c r="AX8" s="27"/>
    </row>
    <row r="9" spans="1:50" ht="25.5" customHeight="1">
      <c r="A9" s="30"/>
      <c r="B9" s="351"/>
      <c r="C9" s="187"/>
      <c r="D9" s="187"/>
      <c r="E9" s="187"/>
      <c r="F9" s="187"/>
      <c r="G9" s="187"/>
      <c r="H9" s="276"/>
      <c r="I9" s="258"/>
      <c r="J9" s="276"/>
      <c r="K9" s="258"/>
      <c r="L9" s="187"/>
      <c r="M9" s="276"/>
      <c r="N9" s="343" t="s">
        <v>31</v>
      </c>
      <c r="O9" s="293"/>
      <c r="P9" s="294"/>
      <c r="Q9" s="344" t="s">
        <v>33</v>
      </c>
      <c r="R9" s="293"/>
      <c r="S9" s="307"/>
      <c r="T9" s="343" t="s">
        <v>35</v>
      </c>
      <c r="U9" s="293"/>
      <c r="V9" s="294"/>
      <c r="W9" s="344" t="s">
        <v>36</v>
      </c>
      <c r="X9" s="293"/>
      <c r="Y9" s="345"/>
      <c r="Z9" s="351"/>
      <c r="AA9" s="187"/>
      <c r="AB9" s="187"/>
      <c r="AC9" s="187"/>
      <c r="AD9" s="187"/>
      <c r="AE9" s="187"/>
      <c r="AF9" s="276"/>
      <c r="AG9" s="258"/>
      <c r="AH9" s="276"/>
      <c r="AI9" s="258"/>
      <c r="AJ9" s="187"/>
      <c r="AK9" s="276"/>
      <c r="AL9" s="343" t="s">
        <v>31</v>
      </c>
      <c r="AM9" s="293"/>
      <c r="AN9" s="294"/>
      <c r="AO9" s="344" t="s">
        <v>33</v>
      </c>
      <c r="AP9" s="293"/>
      <c r="AQ9" s="307"/>
      <c r="AR9" s="343" t="s">
        <v>35</v>
      </c>
      <c r="AS9" s="293"/>
      <c r="AT9" s="294"/>
      <c r="AU9" s="344" t="s">
        <v>36</v>
      </c>
      <c r="AV9" s="293"/>
      <c r="AW9" s="345"/>
      <c r="AX9" s="30"/>
    </row>
    <row r="10" spans="1:50" ht="25.5" customHeight="1">
      <c r="A10" s="35"/>
      <c r="B10" s="361" t="s">
        <v>336</v>
      </c>
      <c r="C10" s="179"/>
      <c r="D10" s="179"/>
      <c r="E10" s="179"/>
      <c r="F10" s="179"/>
      <c r="G10" s="179"/>
      <c r="H10" s="201"/>
      <c r="I10" s="358">
        <v>3</v>
      </c>
      <c r="J10" s="201"/>
      <c r="K10" s="358">
        <v>87</v>
      </c>
      <c r="L10" s="179"/>
      <c r="M10" s="201"/>
      <c r="N10" s="358">
        <v>45</v>
      </c>
      <c r="O10" s="179"/>
      <c r="P10" s="180"/>
      <c r="Q10" s="359">
        <v>600</v>
      </c>
      <c r="R10" s="179"/>
      <c r="S10" s="201"/>
      <c r="T10" s="358">
        <v>3</v>
      </c>
      <c r="U10" s="179"/>
      <c r="V10" s="180"/>
      <c r="W10" s="359">
        <v>0</v>
      </c>
      <c r="X10" s="179"/>
      <c r="Y10" s="360"/>
      <c r="Z10" s="361"/>
      <c r="AA10" s="179"/>
      <c r="AB10" s="179"/>
      <c r="AC10" s="179"/>
      <c r="AD10" s="179"/>
      <c r="AE10" s="179"/>
      <c r="AF10" s="201"/>
      <c r="AG10" s="358"/>
      <c r="AH10" s="201"/>
      <c r="AI10" s="358"/>
      <c r="AJ10" s="179"/>
      <c r="AK10" s="201"/>
      <c r="AL10" s="358"/>
      <c r="AM10" s="179"/>
      <c r="AN10" s="180"/>
      <c r="AO10" s="359"/>
      <c r="AP10" s="179"/>
      <c r="AQ10" s="201"/>
      <c r="AR10" s="358"/>
      <c r="AS10" s="179"/>
      <c r="AT10" s="180"/>
      <c r="AU10" s="359"/>
      <c r="AV10" s="179"/>
      <c r="AW10" s="360"/>
      <c r="AX10" s="37"/>
    </row>
    <row r="11" spans="1:50" ht="25.5" customHeight="1">
      <c r="A11" s="35"/>
      <c r="B11" s="366" t="s">
        <v>340</v>
      </c>
      <c r="C11" s="179"/>
      <c r="D11" s="179"/>
      <c r="E11" s="179"/>
      <c r="F11" s="179"/>
      <c r="G11" s="179"/>
      <c r="H11" s="201"/>
      <c r="I11" s="363">
        <v>2</v>
      </c>
      <c r="J11" s="237"/>
      <c r="K11" s="363">
        <v>38</v>
      </c>
      <c r="L11" s="234"/>
      <c r="M11" s="237"/>
      <c r="N11" s="363">
        <v>30</v>
      </c>
      <c r="O11" s="234"/>
      <c r="P11" s="155"/>
      <c r="Q11" s="364">
        <v>600</v>
      </c>
      <c r="R11" s="234"/>
      <c r="S11" s="237"/>
      <c r="T11" s="363">
        <v>2</v>
      </c>
      <c r="U11" s="234"/>
      <c r="V11" s="155"/>
      <c r="W11" s="359">
        <v>0</v>
      </c>
      <c r="X11" s="179"/>
      <c r="Y11" s="360"/>
      <c r="Z11" s="362"/>
      <c r="AA11" s="234"/>
      <c r="AB11" s="234"/>
      <c r="AC11" s="234"/>
      <c r="AD11" s="234"/>
      <c r="AE11" s="234"/>
      <c r="AF11" s="237"/>
      <c r="AG11" s="363"/>
      <c r="AH11" s="237"/>
      <c r="AI11" s="363"/>
      <c r="AJ11" s="234"/>
      <c r="AK11" s="237"/>
      <c r="AL11" s="363"/>
      <c r="AM11" s="234"/>
      <c r="AN11" s="155"/>
      <c r="AO11" s="364"/>
      <c r="AP11" s="234"/>
      <c r="AQ11" s="237"/>
      <c r="AR11" s="363"/>
      <c r="AS11" s="234"/>
      <c r="AT11" s="155"/>
      <c r="AU11" s="364"/>
      <c r="AV11" s="234"/>
      <c r="AW11" s="365"/>
      <c r="AX11" s="37"/>
    </row>
    <row r="12" spans="1:50" ht="25.5" customHeight="1">
      <c r="A12" s="35"/>
      <c r="B12" s="362" t="s">
        <v>337</v>
      </c>
      <c r="C12" s="234"/>
      <c r="D12" s="234"/>
      <c r="E12" s="234"/>
      <c r="F12" s="234"/>
      <c r="G12" s="234"/>
      <c r="H12" s="237"/>
      <c r="I12" s="363">
        <v>1</v>
      </c>
      <c r="J12" s="237"/>
      <c r="K12" s="363">
        <v>21</v>
      </c>
      <c r="L12" s="234"/>
      <c r="M12" s="237"/>
      <c r="N12" s="363">
        <v>14</v>
      </c>
      <c r="O12" s="234"/>
      <c r="P12" s="155"/>
      <c r="Q12" s="364">
        <v>400</v>
      </c>
      <c r="R12" s="234"/>
      <c r="S12" s="237"/>
      <c r="T12" s="363">
        <v>1</v>
      </c>
      <c r="U12" s="234"/>
      <c r="V12" s="155"/>
      <c r="W12" s="359">
        <v>0</v>
      </c>
      <c r="X12" s="179"/>
      <c r="Y12" s="360"/>
      <c r="Z12" s="362"/>
      <c r="AA12" s="234"/>
      <c r="AB12" s="234"/>
      <c r="AC12" s="234"/>
      <c r="AD12" s="234"/>
      <c r="AE12" s="234"/>
      <c r="AF12" s="237"/>
      <c r="AG12" s="363"/>
      <c r="AH12" s="237"/>
      <c r="AI12" s="363"/>
      <c r="AJ12" s="234"/>
      <c r="AK12" s="237"/>
      <c r="AL12" s="363"/>
      <c r="AM12" s="234"/>
      <c r="AN12" s="155"/>
      <c r="AO12" s="364"/>
      <c r="AP12" s="234"/>
      <c r="AQ12" s="237"/>
      <c r="AR12" s="363"/>
      <c r="AS12" s="234"/>
      <c r="AT12" s="155"/>
      <c r="AU12" s="364"/>
      <c r="AV12" s="234"/>
      <c r="AW12" s="365"/>
      <c r="AX12" s="37"/>
    </row>
    <row r="13" spans="1:50" ht="25.5" customHeight="1">
      <c r="A13" s="35"/>
      <c r="B13" s="366" t="s">
        <v>341</v>
      </c>
      <c r="C13" s="179"/>
      <c r="D13" s="179"/>
      <c r="E13" s="179"/>
      <c r="F13" s="179"/>
      <c r="G13" s="179"/>
      <c r="H13" s="201"/>
      <c r="I13" s="363">
        <v>1</v>
      </c>
      <c r="J13" s="237"/>
      <c r="K13" s="363">
        <v>16</v>
      </c>
      <c r="L13" s="234"/>
      <c r="M13" s="237"/>
      <c r="N13" s="363"/>
      <c r="O13" s="234"/>
      <c r="P13" s="155"/>
      <c r="Q13" s="364">
        <v>150</v>
      </c>
      <c r="R13" s="234"/>
      <c r="S13" s="237"/>
      <c r="T13" s="363">
        <v>1</v>
      </c>
      <c r="U13" s="234"/>
      <c r="V13" s="155"/>
      <c r="W13" s="359">
        <v>0</v>
      </c>
      <c r="X13" s="179"/>
      <c r="Y13" s="360"/>
      <c r="Z13" s="362"/>
      <c r="AA13" s="234"/>
      <c r="AB13" s="234"/>
      <c r="AC13" s="234"/>
      <c r="AD13" s="234"/>
      <c r="AE13" s="234"/>
      <c r="AF13" s="237"/>
      <c r="AG13" s="363"/>
      <c r="AH13" s="237"/>
      <c r="AI13" s="363"/>
      <c r="AJ13" s="234"/>
      <c r="AK13" s="237"/>
      <c r="AL13" s="363"/>
      <c r="AM13" s="234"/>
      <c r="AN13" s="155"/>
      <c r="AO13" s="364"/>
      <c r="AP13" s="234"/>
      <c r="AQ13" s="237"/>
      <c r="AR13" s="363"/>
      <c r="AS13" s="234"/>
      <c r="AT13" s="155"/>
      <c r="AU13" s="364"/>
      <c r="AV13" s="234"/>
      <c r="AW13" s="365"/>
      <c r="AX13" s="37"/>
    </row>
    <row r="14" spans="1:50" ht="25.5" customHeight="1">
      <c r="A14" s="35"/>
      <c r="B14" s="362" t="s">
        <v>342</v>
      </c>
      <c r="C14" s="234"/>
      <c r="D14" s="234"/>
      <c r="E14" s="234"/>
      <c r="F14" s="234"/>
      <c r="G14" s="234"/>
      <c r="H14" s="237"/>
      <c r="I14" s="363">
        <v>1</v>
      </c>
      <c r="J14" s="237"/>
      <c r="K14" s="363">
        <v>17</v>
      </c>
      <c r="L14" s="234"/>
      <c r="M14" s="237"/>
      <c r="N14" s="363">
        <v>14</v>
      </c>
      <c r="O14" s="234"/>
      <c r="P14" s="155"/>
      <c r="Q14" s="364">
        <v>100</v>
      </c>
      <c r="R14" s="234"/>
      <c r="S14" s="237"/>
      <c r="T14" s="363">
        <v>1</v>
      </c>
      <c r="U14" s="234"/>
      <c r="V14" s="155"/>
      <c r="W14" s="359">
        <v>0</v>
      </c>
      <c r="X14" s="179"/>
      <c r="Y14" s="360"/>
      <c r="Z14" s="362"/>
      <c r="AA14" s="234"/>
      <c r="AB14" s="234"/>
      <c r="AC14" s="234"/>
      <c r="AD14" s="234"/>
      <c r="AE14" s="234"/>
      <c r="AF14" s="237"/>
      <c r="AG14" s="363"/>
      <c r="AH14" s="237"/>
      <c r="AI14" s="363"/>
      <c r="AJ14" s="234"/>
      <c r="AK14" s="237"/>
      <c r="AL14" s="363"/>
      <c r="AM14" s="234"/>
      <c r="AN14" s="155"/>
      <c r="AO14" s="364"/>
      <c r="AP14" s="234"/>
      <c r="AQ14" s="237"/>
      <c r="AR14" s="363"/>
      <c r="AS14" s="234"/>
      <c r="AT14" s="155"/>
      <c r="AU14" s="364"/>
      <c r="AV14" s="234"/>
      <c r="AW14" s="365"/>
      <c r="AX14" s="37"/>
    </row>
    <row r="15" spans="1:50" ht="25.5" customHeight="1">
      <c r="A15" s="35"/>
      <c r="B15" s="362" t="s">
        <v>343</v>
      </c>
      <c r="C15" s="234"/>
      <c r="D15" s="234"/>
      <c r="E15" s="234"/>
      <c r="F15" s="234"/>
      <c r="G15" s="234"/>
      <c r="H15" s="237"/>
      <c r="I15" s="363">
        <v>1</v>
      </c>
      <c r="J15" s="237"/>
      <c r="K15" s="363">
        <v>16</v>
      </c>
      <c r="L15" s="234"/>
      <c r="M15" s="237"/>
      <c r="N15" s="363"/>
      <c r="O15" s="234"/>
      <c r="P15" s="155"/>
      <c r="Q15" s="364">
        <v>150</v>
      </c>
      <c r="R15" s="234"/>
      <c r="S15" s="237"/>
      <c r="T15" s="363">
        <v>1</v>
      </c>
      <c r="U15" s="234"/>
      <c r="V15" s="155"/>
      <c r="W15" s="359">
        <v>0</v>
      </c>
      <c r="X15" s="179"/>
      <c r="Y15" s="360"/>
      <c r="Z15" s="362"/>
      <c r="AA15" s="234"/>
      <c r="AB15" s="234"/>
      <c r="AC15" s="234"/>
      <c r="AD15" s="234"/>
      <c r="AE15" s="234"/>
      <c r="AF15" s="237"/>
      <c r="AG15" s="363"/>
      <c r="AH15" s="237"/>
      <c r="AI15" s="363"/>
      <c r="AJ15" s="234"/>
      <c r="AK15" s="237"/>
      <c r="AL15" s="363"/>
      <c r="AM15" s="234"/>
      <c r="AN15" s="155"/>
      <c r="AO15" s="364"/>
      <c r="AP15" s="234"/>
      <c r="AQ15" s="237"/>
      <c r="AR15" s="363"/>
      <c r="AS15" s="234"/>
      <c r="AT15" s="155"/>
      <c r="AU15" s="364"/>
      <c r="AV15" s="234"/>
      <c r="AW15" s="365"/>
      <c r="AX15" s="37"/>
    </row>
    <row r="16" spans="1:50" ht="25.5" customHeight="1">
      <c r="A16" s="35"/>
      <c r="B16" s="366" t="s">
        <v>344</v>
      </c>
      <c r="C16" s="179"/>
      <c r="D16" s="179"/>
      <c r="E16" s="179"/>
      <c r="F16" s="179"/>
      <c r="G16" s="179"/>
      <c r="H16" s="201"/>
      <c r="I16" s="363">
        <v>1</v>
      </c>
      <c r="J16" s="237"/>
      <c r="K16" s="363">
        <v>16</v>
      </c>
      <c r="L16" s="234"/>
      <c r="M16" s="237"/>
      <c r="N16" s="363"/>
      <c r="O16" s="234"/>
      <c r="P16" s="155"/>
      <c r="Q16" s="364">
        <v>300</v>
      </c>
      <c r="R16" s="234"/>
      <c r="S16" s="237"/>
      <c r="T16" s="363">
        <v>1</v>
      </c>
      <c r="U16" s="234"/>
      <c r="V16" s="155"/>
      <c r="W16" s="359">
        <v>0</v>
      </c>
      <c r="X16" s="179"/>
      <c r="Y16" s="360"/>
      <c r="Z16" s="362"/>
      <c r="AA16" s="234"/>
      <c r="AB16" s="234"/>
      <c r="AC16" s="234"/>
      <c r="AD16" s="234"/>
      <c r="AE16" s="234"/>
      <c r="AF16" s="237"/>
      <c r="AG16" s="363"/>
      <c r="AH16" s="237"/>
      <c r="AI16" s="363"/>
      <c r="AJ16" s="234"/>
      <c r="AK16" s="237"/>
      <c r="AL16" s="363"/>
      <c r="AM16" s="234"/>
      <c r="AN16" s="155"/>
      <c r="AO16" s="364"/>
      <c r="AP16" s="234"/>
      <c r="AQ16" s="237"/>
      <c r="AR16" s="363"/>
      <c r="AS16" s="234"/>
      <c r="AT16" s="155"/>
      <c r="AU16" s="364"/>
      <c r="AV16" s="234"/>
      <c r="AW16" s="365"/>
      <c r="AX16" s="37"/>
    </row>
    <row r="17" spans="1:50" ht="25.5" customHeight="1">
      <c r="A17" s="35"/>
      <c r="B17" s="362" t="s">
        <v>345</v>
      </c>
      <c r="C17" s="234"/>
      <c r="D17" s="234"/>
      <c r="E17" s="234"/>
      <c r="F17" s="234"/>
      <c r="G17" s="234"/>
      <c r="H17" s="237"/>
      <c r="I17" s="363">
        <v>1</v>
      </c>
      <c r="J17" s="237"/>
      <c r="K17" s="363">
        <v>17</v>
      </c>
      <c r="L17" s="234"/>
      <c r="M17" s="237"/>
      <c r="N17" s="363">
        <v>15</v>
      </c>
      <c r="O17" s="234"/>
      <c r="P17" s="155"/>
      <c r="Q17" s="364">
        <v>200</v>
      </c>
      <c r="R17" s="234"/>
      <c r="S17" s="237"/>
      <c r="T17" s="363">
        <v>1</v>
      </c>
      <c r="U17" s="234"/>
      <c r="V17" s="155"/>
      <c r="W17" s="359">
        <v>0</v>
      </c>
      <c r="X17" s="179"/>
      <c r="Y17" s="360"/>
      <c r="Z17" s="362"/>
      <c r="AA17" s="234"/>
      <c r="AB17" s="234"/>
      <c r="AC17" s="234"/>
      <c r="AD17" s="234"/>
      <c r="AE17" s="234"/>
      <c r="AF17" s="237"/>
      <c r="AG17" s="363"/>
      <c r="AH17" s="237"/>
      <c r="AI17" s="363"/>
      <c r="AJ17" s="234"/>
      <c r="AK17" s="237"/>
      <c r="AL17" s="363"/>
      <c r="AM17" s="234"/>
      <c r="AN17" s="155"/>
      <c r="AO17" s="364"/>
      <c r="AP17" s="234"/>
      <c r="AQ17" s="237"/>
      <c r="AR17" s="363"/>
      <c r="AS17" s="234"/>
      <c r="AT17" s="155"/>
      <c r="AU17" s="364"/>
      <c r="AV17" s="234"/>
      <c r="AW17" s="365"/>
      <c r="AX17" s="37"/>
    </row>
    <row r="18" spans="1:50" ht="25.5" customHeight="1">
      <c r="A18" s="35"/>
      <c r="B18" s="362" t="s">
        <v>346</v>
      </c>
      <c r="C18" s="234"/>
      <c r="D18" s="234"/>
      <c r="E18" s="234"/>
      <c r="F18" s="234"/>
      <c r="G18" s="234"/>
      <c r="H18" s="237"/>
      <c r="I18" s="363">
        <v>1</v>
      </c>
      <c r="J18" s="237"/>
      <c r="K18" s="363">
        <v>16</v>
      </c>
      <c r="L18" s="234"/>
      <c r="M18" s="237"/>
      <c r="N18" s="363"/>
      <c r="O18" s="234"/>
      <c r="P18" s="155"/>
      <c r="Q18" s="364">
        <v>400</v>
      </c>
      <c r="R18" s="234"/>
      <c r="S18" s="237"/>
      <c r="T18" s="363">
        <v>1</v>
      </c>
      <c r="U18" s="234"/>
      <c r="V18" s="155"/>
      <c r="W18" s="359">
        <v>0</v>
      </c>
      <c r="X18" s="179"/>
      <c r="Y18" s="360"/>
      <c r="Z18" s="362"/>
      <c r="AA18" s="234"/>
      <c r="AB18" s="234"/>
      <c r="AC18" s="234"/>
      <c r="AD18" s="234"/>
      <c r="AE18" s="234"/>
      <c r="AF18" s="237"/>
      <c r="AG18" s="363"/>
      <c r="AH18" s="237"/>
      <c r="AI18" s="363"/>
      <c r="AJ18" s="234"/>
      <c r="AK18" s="237"/>
      <c r="AL18" s="363"/>
      <c r="AM18" s="234"/>
      <c r="AN18" s="155"/>
      <c r="AO18" s="364"/>
      <c r="AP18" s="234"/>
      <c r="AQ18" s="237"/>
      <c r="AR18" s="363"/>
      <c r="AS18" s="234"/>
      <c r="AT18" s="155"/>
      <c r="AU18" s="364"/>
      <c r="AV18" s="234"/>
      <c r="AW18" s="365"/>
      <c r="AX18" s="37"/>
    </row>
    <row r="19" spans="1:50" ht="25.5" customHeight="1">
      <c r="A19" s="35"/>
      <c r="B19" s="366" t="s">
        <v>347</v>
      </c>
      <c r="C19" s="179"/>
      <c r="D19" s="179"/>
      <c r="E19" s="179"/>
      <c r="F19" s="179"/>
      <c r="G19" s="179"/>
      <c r="H19" s="201"/>
      <c r="I19" s="363">
        <v>3</v>
      </c>
      <c r="J19" s="237"/>
      <c r="K19" s="363">
        <v>39</v>
      </c>
      <c r="L19" s="234"/>
      <c r="M19" s="237"/>
      <c r="N19" s="363">
        <v>45</v>
      </c>
      <c r="O19" s="234"/>
      <c r="P19" s="155"/>
      <c r="Q19" s="364">
        <v>150</v>
      </c>
      <c r="R19" s="234"/>
      <c r="S19" s="237"/>
      <c r="T19" s="363">
        <v>3</v>
      </c>
      <c r="U19" s="234"/>
      <c r="V19" s="155"/>
      <c r="W19" s="359">
        <v>0</v>
      </c>
      <c r="X19" s="179"/>
      <c r="Y19" s="360"/>
      <c r="Z19" s="362"/>
      <c r="AA19" s="234"/>
      <c r="AB19" s="234"/>
      <c r="AC19" s="234"/>
      <c r="AD19" s="234"/>
      <c r="AE19" s="234"/>
      <c r="AF19" s="237"/>
      <c r="AG19" s="363"/>
      <c r="AH19" s="237"/>
      <c r="AI19" s="363"/>
      <c r="AJ19" s="234"/>
      <c r="AK19" s="237"/>
      <c r="AL19" s="363"/>
      <c r="AM19" s="234"/>
      <c r="AN19" s="155"/>
      <c r="AO19" s="364"/>
      <c r="AP19" s="234"/>
      <c r="AQ19" s="237"/>
      <c r="AR19" s="363"/>
      <c r="AS19" s="234"/>
      <c r="AT19" s="155"/>
      <c r="AU19" s="364"/>
      <c r="AV19" s="234"/>
      <c r="AW19" s="365"/>
      <c r="AX19" s="37"/>
    </row>
    <row r="20" spans="1:50" ht="25.5" customHeight="1">
      <c r="A20" s="35"/>
      <c r="B20" s="366" t="s">
        <v>348</v>
      </c>
      <c r="C20" s="179"/>
      <c r="D20" s="179"/>
      <c r="E20" s="179"/>
      <c r="F20" s="179"/>
      <c r="G20" s="179"/>
      <c r="H20" s="201"/>
      <c r="I20" s="363">
        <v>3</v>
      </c>
      <c r="J20" s="237"/>
      <c r="K20" s="363">
        <v>48</v>
      </c>
      <c r="L20" s="234"/>
      <c r="M20" s="237"/>
      <c r="N20" s="363"/>
      <c r="O20" s="234"/>
      <c r="P20" s="155"/>
      <c r="Q20" s="364">
        <v>150</v>
      </c>
      <c r="R20" s="234"/>
      <c r="S20" s="237"/>
      <c r="T20" s="363">
        <v>3</v>
      </c>
      <c r="U20" s="234"/>
      <c r="V20" s="155"/>
      <c r="W20" s="359">
        <v>0</v>
      </c>
      <c r="X20" s="179"/>
      <c r="Y20" s="360"/>
      <c r="Z20" s="362"/>
      <c r="AA20" s="234"/>
      <c r="AB20" s="234"/>
      <c r="AC20" s="234"/>
      <c r="AD20" s="234"/>
      <c r="AE20" s="234"/>
      <c r="AF20" s="237"/>
      <c r="AG20" s="363"/>
      <c r="AH20" s="237"/>
      <c r="AI20" s="363"/>
      <c r="AJ20" s="234"/>
      <c r="AK20" s="237"/>
      <c r="AL20" s="363"/>
      <c r="AM20" s="234"/>
      <c r="AN20" s="155"/>
      <c r="AO20" s="364"/>
      <c r="AP20" s="234"/>
      <c r="AQ20" s="237"/>
      <c r="AR20" s="363"/>
      <c r="AS20" s="234"/>
      <c r="AT20" s="155"/>
      <c r="AU20" s="364"/>
      <c r="AV20" s="234"/>
      <c r="AW20" s="365"/>
      <c r="AX20" s="37"/>
    </row>
    <row r="21" spans="1:50" ht="25.5" customHeight="1">
      <c r="A21" s="35"/>
      <c r="B21" s="362" t="s">
        <v>338</v>
      </c>
      <c r="C21" s="234"/>
      <c r="D21" s="234"/>
      <c r="E21" s="234"/>
      <c r="F21" s="234"/>
      <c r="G21" s="234"/>
      <c r="H21" s="237"/>
      <c r="I21" s="363">
        <v>3</v>
      </c>
      <c r="J21" s="237"/>
      <c r="K21" s="363">
        <v>48</v>
      </c>
      <c r="L21" s="234"/>
      <c r="M21" s="237"/>
      <c r="N21" s="363"/>
      <c r="O21" s="234"/>
      <c r="P21" s="155"/>
      <c r="Q21" s="364">
        <v>180</v>
      </c>
      <c r="R21" s="234"/>
      <c r="S21" s="237"/>
      <c r="T21" s="363">
        <v>3</v>
      </c>
      <c r="U21" s="234"/>
      <c r="V21" s="155"/>
      <c r="W21" s="359">
        <v>0</v>
      </c>
      <c r="X21" s="179"/>
      <c r="Y21" s="360"/>
      <c r="Z21" s="362"/>
      <c r="AA21" s="234"/>
      <c r="AB21" s="234"/>
      <c r="AC21" s="234"/>
      <c r="AD21" s="234"/>
      <c r="AE21" s="234"/>
      <c r="AF21" s="237"/>
      <c r="AG21" s="363"/>
      <c r="AH21" s="237"/>
      <c r="AI21" s="363"/>
      <c r="AJ21" s="234"/>
      <c r="AK21" s="237"/>
      <c r="AL21" s="363"/>
      <c r="AM21" s="234"/>
      <c r="AN21" s="155"/>
      <c r="AO21" s="364"/>
      <c r="AP21" s="234"/>
      <c r="AQ21" s="237"/>
      <c r="AR21" s="363"/>
      <c r="AS21" s="234"/>
      <c r="AT21" s="155"/>
      <c r="AU21" s="364"/>
      <c r="AV21" s="234"/>
      <c r="AW21" s="365"/>
      <c r="AX21" s="37"/>
    </row>
    <row r="22" spans="1:50" ht="25.5" customHeight="1">
      <c r="A22" s="35"/>
      <c r="B22" s="362" t="s">
        <v>349</v>
      </c>
      <c r="C22" s="234"/>
      <c r="D22" s="234"/>
      <c r="E22" s="234"/>
      <c r="F22" s="234"/>
      <c r="G22" s="234"/>
      <c r="H22" s="237"/>
      <c r="I22" s="363">
        <v>3</v>
      </c>
      <c r="J22" s="237"/>
      <c r="K22" s="363">
        <v>48</v>
      </c>
      <c r="L22" s="234"/>
      <c r="M22" s="237"/>
      <c r="N22" s="363"/>
      <c r="O22" s="234"/>
      <c r="P22" s="155"/>
      <c r="Q22" s="364">
        <v>90</v>
      </c>
      <c r="R22" s="234"/>
      <c r="S22" s="237"/>
      <c r="T22" s="363">
        <v>3</v>
      </c>
      <c r="U22" s="234"/>
      <c r="V22" s="155"/>
      <c r="W22" s="359">
        <v>0</v>
      </c>
      <c r="X22" s="179"/>
      <c r="Y22" s="360"/>
      <c r="Z22" s="362"/>
      <c r="AA22" s="234"/>
      <c r="AB22" s="234"/>
      <c r="AC22" s="234"/>
      <c r="AD22" s="234"/>
      <c r="AE22" s="234"/>
      <c r="AF22" s="237"/>
      <c r="AG22" s="363"/>
      <c r="AH22" s="237"/>
      <c r="AI22" s="363"/>
      <c r="AJ22" s="234"/>
      <c r="AK22" s="237"/>
      <c r="AL22" s="363"/>
      <c r="AM22" s="234"/>
      <c r="AN22" s="155"/>
      <c r="AO22" s="364"/>
      <c r="AP22" s="234"/>
      <c r="AQ22" s="237"/>
      <c r="AR22" s="363"/>
      <c r="AS22" s="234"/>
      <c r="AT22" s="155"/>
      <c r="AU22" s="364"/>
      <c r="AV22" s="234"/>
      <c r="AW22" s="365"/>
      <c r="AX22" s="37"/>
    </row>
    <row r="23" spans="1:50" ht="25.5" customHeight="1">
      <c r="A23" s="35"/>
      <c r="B23" s="366" t="s">
        <v>350</v>
      </c>
      <c r="C23" s="179"/>
      <c r="D23" s="179"/>
      <c r="E23" s="179"/>
      <c r="F23" s="179"/>
      <c r="G23" s="179"/>
      <c r="H23" s="201"/>
      <c r="I23" s="363">
        <v>3</v>
      </c>
      <c r="J23" s="237"/>
      <c r="K23" s="363">
        <v>48</v>
      </c>
      <c r="L23" s="234"/>
      <c r="M23" s="237"/>
      <c r="N23" s="363"/>
      <c r="O23" s="234"/>
      <c r="P23" s="155"/>
      <c r="Q23" s="364">
        <v>45</v>
      </c>
      <c r="R23" s="234"/>
      <c r="S23" s="237"/>
      <c r="T23" s="363">
        <v>3</v>
      </c>
      <c r="U23" s="234"/>
      <c r="V23" s="155"/>
      <c r="W23" s="359">
        <v>0</v>
      </c>
      <c r="X23" s="179"/>
      <c r="Y23" s="360"/>
      <c r="Z23" s="362"/>
      <c r="AA23" s="234"/>
      <c r="AB23" s="234"/>
      <c r="AC23" s="234"/>
      <c r="AD23" s="234"/>
      <c r="AE23" s="234"/>
      <c r="AF23" s="237"/>
      <c r="AG23" s="363"/>
      <c r="AH23" s="237"/>
      <c r="AI23" s="363"/>
      <c r="AJ23" s="234"/>
      <c r="AK23" s="237"/>
      <c r="AL23" s="363"/>
      <c r="AM23" s="234"/>
      <c r="AN23" s="155"/>
      <c r="AO23" s="364"/>
      <c r="AP23" s="234"/>
      <c r="AQ23" s="237"/>
      <c r="AR23" s="363"/>
      <c r="AS23" s="234"/>
      <c r="AT23" s="155"/>
      <c r="AU23" s="364"/>
      <c r="AV23" s="234"/>
      <c r="AW23" s="365"/>
      <c r="AX23" s="37"/>
    </row>
    <row r="24" spans="1:50" ht="25.5" customHeight="1">
      <c r="A24" s="35"/>
      <c r="B24" s="366" t="s">
        <v>339</v>
      </c>
      <c r="C24" s="179"/>
      <c r="D24" s="179"/>
      <c r="E24" s="179"/>
      <c r="F24" s="179"/>
      <c r="G24" s="179"/>
      <c r="H24" s="201"/>
      <c r="I24" s="363">
        <v>1</v>
      </c>
      <c r="J24" s="237"/>
      <c r="K24" s="363">
        <v>16</v>
      </c>
      <c r="L24" s="234"/>
      <c r="M24" s="237"/>
      <c r="N24" s="363">
        <v>10</v>
      </c>
      <c r="O24" s="234"/>
      <c r="P24" s="155"/>
      <c r="Q24" s="364">
        <v>412</v>
      </c>
      <c r="R24" s="234"/>
      <c r="S24" s="237"/>
      <c r="T24" s="363">
        <v>1</v>
      </c>
      <c r="U24" s="234"/>
      <c r="V24" s="155"/>
      <c r="W24" s="359">
        <v>0</v>
      </c>
      <c r="X24" s="179"/>
      <c r="Y24" s="360"/>
      <c r="Z24" s="362"/>
      <c r="AA24" s="234"/>
      <c r="AB24" s="234"/>
      <c r="AC24" s="234"/>
      <c r="AD24" s="234"/>
      <c r="AE24" s="234"/>
      <c r="AF24" s="237"/>
      <c r="AG24" s="363"/>
      <c r="AH24" s="237"/>
      <c r="AI24" s="363"/>
      <c r="AJ24" s="234"/>
      <c r="AK24" s="237"/>
      <c r="AL24" s="363"/>
      <c r="AM24" s="234"/>
      <c r="AN24" s="155"/>
      <c r="AO24" s="364"/>
      <c r="AP24" s="234"/>
      <c r="AQ24" s="237"/>
      <c r="AR24" s="363"/>
      <c r="AS24" s="234"/>
      <c r="AT24" s="155"/>
      <c r="AU24" s="364"/>
      <c r="AV24" s="234"/>
      <c r="AW24" s="365"/>
      <c r="AX24" s="37"/>
    </row>
    <row r="25" spans="1:50" ht="25.5" customHeight="1">
      <c r="A25" s="35"/>
      <c r="B25" s="362" t="s">
        <v>351</v>
      </c>
      <c r="C25" s="234"/>
      <c r="D25" s="234"/>
      <c r="E25" s="234"/>
      <c r="F25" s="234"/>
      <c r="G25" s="234"/>
      <c r="H25" s="237"/>
      <c r="I25" s="363">
        <v>1</v>
      </c>
      <c r="J25" s="237"/>
      <c r="K25" s="363">
        <v>16</v>
      </c>
      <c r="L25" s="234"/>
      <c r="M25" s="237"/>
      <c r="N25" s="363">
        <v>14</v>
      </c>
      <c r="O25" s="234"/>
      <c r="P25" s="155"/>
      <c r="Q25" s="364">
        <v>546</v>
      </c>
      <c r="R25" s="234"/>
      <c r="S25" s="237"/>
      <c r="T25" s="363">
        <v>1</v>
      </c>
      <c r="U25" s="234"/>
      <c r="V25" s="155"/>
      <c r="W25" s="359">
        <v>0</v>
      </c>
      <c r="X25" s="179"/>
      <c r="Y25" s="360"/>
      <c r="Z25" s="362"/>
      <c r="AA25" s="234"/>
      <c r="AB25" s="234"/>
      <c r="AC25" s="234"/>
      <c r="AD25" s="234"/>
      <c r="AE25" s="234"/>
      <c r="AF25" s="237"/>
      <c r="AG25" s="363"/>
      <c r="AH25" s="237"/>
      <c r="AI25" s="363"/>
      <c r="AJ25" s="234"/>
      <c r="AK25" s="237"/>
      <c r="AL25" s="363"/>
      <c r="AM25" s="234"/>
      <c r="AN25" s="155"/>
      <c r="AO25" s="364"/>
      <c r="AP25" s="234"/>
      <c r="AQ25" s="237"/>
      <c r="AR25" s="363"/>
      <c r="AS25" s="234"/>
      <c r="AT25" s="155"/>
      <c r="AU25" s="364"/>
      <c r="AV25" s="234"/>
      <c r="AW25" s="365"/>
      <c r="AX25" s="37"/>
    </row>
    <row r="26" spans="1:50" ht="25.5" customHeight="1">
      <c r="A26" s="35"/>
      <c r="B26" s="362" t="s">
        <v>352</v>
      </c>
      <c r="C26" s="234"/>
      <c r="D26" s="234"/>
      <c r="E26" s="234"/>
      <c r="F26" s="234"/>
      <c r="G26" s="234"/>
      <c r="H26" s="237"/>
      <c r="I26" s="363">
        <v>1</v>
      </c>
      <c r="J26" s="237"/>
      <c r="K26" s="363">
        <v>32</v>
      </c>
      <c r="L26" s="234"/>
      <c r="M26" s="237"/>
      <c r="N26" s="363">
        <v>12</v>
      </c>
      <c r="O26" s="234"/>
      <c r="P26" s="155"/>
      <c r="Q26" s="364">
        <v>150</v>
      </c>
      <c r="R26" s="234"/>
      <c r="S26" s="237"/>
      <c r="T26" s="363">
        <v>1</v>
      </c>
      <c r="U26" s="234"/>
      <c r="V26" s="155"/>
      <c r="W26" s="359">
        <v>0</v>
      </c>
      <c r="X26" s="179"/>
      <c r="Y26" s="360"/>
      <c r="Z26" s="362"/>
      <c r="AA26" s="234"/>
      <c r="AB26" s="234"/>
      <c r="AC26" s="234"/>
      <c r="AD26" s="234"/>
      <c r="AE26" s="234"/>
      <c r="AF26" s="237"/>
      <c r="AG26" s="363"/>
      <c r="AH26" s="237"/>
      <c r="AI26" s="363"/>
      <c r="AJ26" s="234"/>
      <c r="AK26" s="237"/>
      <c r="AL26" s="363"/>
      <c r="AM26" s="234"/>
      <c r="AN26" s="155"/>
      <c r="AO26" s="364"/>
      <c r="AP26" s="234"/>
      <c r="AQ26" s="237"/>
      <c r="AR26" s="363"/>
      <c r="AS26" s="234"/>
      <c r="AT26" s="155"/>
      <c r="AU26" s="364"/>
      <c r="AV26" s="234"/>
      <c r="AW26" s="365"/>
      <c r="AX26" s="37"/>
    </row>
    <row r="27" spans="1:50" ht="25.5" customHeight="1">
      <c r="A27" s="35"/>
      <c r="B27" s="362" t="s">
        <v>353</v>
      </c>
      <c r="C27" s="234"/>
      <c r="D27" s="234"/>
      <c r="E27" s="234"/>
      <c r="F27" s="234"/>
      <c r="G27" s="234"/>
      <c r="H27" s="237"/>
      <c r="I27" s="363">
        <v>1</v>
      </c>
      <c r="J27" s="237"/>
      <c r="K27" s="363">
        <v>16</v>
      </c>
      <c r="L27" s="234"/>
      <c r="M27" s="237"/>
      <c r="N27" s="363"/>
      <c r="O27" s="234"/>
      <c r="P27" s="155"/>
      <c r="Q27" s="364">
        <v>99</v>
      </c>
      <c r="R27" s="234"/>
      <c r="S27" s="237"/>
      <c r="T27" s="363">
        <v>1</v>
      </c>
      <c r="U27" s="234"/>
      <c r="V27" s="155"/>
      <c r="W27" s="359">
        <v>0</v>
      </c>
      <c r="X27" s="179"/>
      <c r="Y27" s="360"/>
      <c r="Z27" s="362"/>
      <c r="AA27" s="234"/>
      <c r="AB27" s="234"/>
      <c r="AC27" s="234"/>
      <c r="AD27" s="234"/>
      <c r="AE27" s="234"/>
      <c r="AF27" s="237"/>
      <c r="AG27" s="363"/>
      <c r="AH27" s="237"/>
      <c r="AI27" s="363"/>
      <c r="AJ27" s="234"/>
      <c r="AK27" s="237"/>
      <c r="AL27" s="363"/>
      <c r="AM27" s="234"/>
      <c r="AN27" s="155"/>
      <c r="AO27" s="364"/>
      <c r="AP27" s="234"/>
      <c r="AQ27" s="237"/>
      <c r="AR27" s="363"/>
      <c r="AS27" s="234"/>
      <c r="AT27" s="155"/>
      <c r="AU27" s="364"/>
      <c r="AV27" s="234"/>
      <c r="AW27" s="365"/>
      <c r="AX27" s="37"/>
    </row>
    <row r="28" spans="1:50" ht="25.5" customHeight="1">
      <c r="A28" s="35"/>
      <c r="B28" s="362" t="s">
        <v>354</v>
      </c>
      <c r="C28" s="234"/>
      <c r="D28" s="234"/>
      <c r="E28" s="234"/>
      <c r="F28" s="234"/>
      <c r="G28" s="234"/>
      <c r="H28" s="237"/>
      <c r="I28" s="363">
        <v>1</v>
      </c>
      <c r="J28" s="237"/>
      <c r="K28" s="363">
        <v>16</v>
      </c>
      <c r="L28" s="234"/>
      <c r="M28" s="237"/>
      <c r="N28" s="363"/>
      <c r="O28" s="234"/>
      <c r="P28" s="155"/>
      <c r="Q28" s="364">
        <v>250</v>
      </c>
      <c r="R28" s="234"/>
      <c r="S28" s="237"/>
      <c r="T28" s="363">
        <v>1</v>
      </c>
      <c r="U28" s="234"/>
      <c r="V28" s="155"/>
      <c r="W28" s="359">
        <v>0</v>
      </c>
      <c r="X28" s="179"/>
      <c r="Y28" s="360"/>
      <c r="Z28" s="362"/>
      <c r="AA28" s="234"/>
      <c r="AB28" s="234"/>
      <c r="AC28" s="234"/>
      <c r="AD28" s="234"/>
      <c r="AE28" s="234"/>
      <c r="AF28" s="237"/>
      <c r="AG28" s="363"/>
      <c r="AH28" s="237"/>
      <c r="AI28" s="363"/>
      <c r="AJ28" s="234"/>
      <c r="AK28" s="237"/>
      <c r="AL28" s="363"/>
      <c r="AM28" s="234"/>
      <c r="AN28" s="155"/>
      <c r="AO28" s="364"/>
      <c r="AP28" s="234"/>
      <c r="AQ28" s="237"/>
      <c r="AR28" s="363"/>
      <c r="AS28" s="234"/>
      <c r="AT28" s="155"/>
      <c r="AU28" s="364"/>
      <c r="AV28" s="234"/>
      <c r="AW28" s="365"/>
      <c r="AX28" s="37"/>
    </row>
    <row r="29" spans="1:50" ht="25.5" customHeight="1">
      <c r="A29" s="35"/>
      <c r="B29" s="362" t="s">
        <v>355</v>
      </c>
      <c r="C29" s="234"/>
      <c r="D29" s="234"/>
      <c r="E29" s="234"/>
      <c r="F29" s="234"/>
      <c r="G29" s="234"/>
      <c r="H29" s="237"/>
      <c r="I29" s="363">
        <v>1</v>
      </c>
      <c r="J29" s="237"/>
      <c r="K29" s="363">
        <v>40</v>
      </c>
      <c r="L29" s="234"/>
      <c r="M29" s="237"/>
      <c r="N29" s="363">
        <v>11</v>
      </c>
      <c r="O29" s="234"/>
      <c r="P29" s="155"/>
      <c r="Q29" s="364">
        <v>150</v>
      </c>
      <c r="R29" s="234"/>
      <c r="S29" s="237"/>
      <c r="T29" s="363">
        <v>1</v>
      </c>
      <c r="U29" s="234"/>
      <c r="V29" s="155"/>
      <c r="W29" s="359">
        <v>0</v>
      </c>
      <c r="X29" s="179"/>
      <c r="Y29" s="360"/>
      <c r="Z29" s="362"/>
      <c r="AA29" s="234"/>
      <c r="AB29" s="234"/>
      <c r="AC29" s="234"/>
      <c r="AD29" s="234"/>
      <c r="AE29" s="234"/>
      <c r="AF29" s="237"/>
      <c r="AG29" s="363"/>
      <c r="AH29" s="237"/>
      <c r="AI29" s="363"/>
      <c r="AJ29" s="234"/>
      <c r="AK29" s="237"/>
      <c r="AL29" s="363"/>
      <c r="AM29" s="234"/>
      <c r="AN29" s="155"/>
      <c r="AO29" s="364"/>
      <c r="AP29" s="234"/>
      <c r="AQ29" s="237"/>
      <c r="AR29" s="363"/>
      <c r="AS29" s="234"/>
      <c r="AT29" s="155"/>
      <c r="AU29" s="364"/>
      <c r="AV29" s="234"/>
      <c r="AW29" s="365"/>
      <c r="AX29" s="37"/>
    </row>
    <row r="30" spans="1:50" ht="25.5" customHeight="1">
      <c r="A30" s="35"/>
      <c r="B30" s="362" t="s">
        <v>356</v>
      </c>
      <c r="C30" s="234"/>
      <c r="D30" s="234"/>
      <c r="E30" s="234"/>
      <c r="F30" s="234"/>
      <c r="G30" s="234"/>
      <c r="H30" s="237"/>
      <c r="I30" s="363">
        <v>1</v>
      </c>
      <c r="J30" s="237"/>
      <c r="K30" s="363">
        <v>16</v>
      </c>
      <c r="L30" s="234"/>
      <c r="M30" s="237"/>
      <c r="N30" s="363"/>
      <c r="O30" s="234"/>
      <c r="P30" s="155"/>
      <c r="Q30" s="364">
        <v>300</v>
      </c>
      <c r="R30" s="234"/>
      <c r="S30" s="237"/>
      <c r="T30" s="363">
        <v>1</v>
      </c>
      <c r="U30" s="234"/>
      <c r="V30" s="155"/>
      <c r="W30" s="359">
        <v>0</v>
      </c>
      <c r="X30" s="179"/>
      <c r="Y30" s="360"/>
      <c r="Z30" s="362"/>
      <c r="AA30" s="234"/>
      <c r="AB30" s="234"/>
      <c r="AC30" s="234"/>
      <c r="AD30" s="234"/>
      <c r="AE30" s="234"/>
      <c r="AF30" s="237"/>
      <c r="AG30" s="363"/>
      <c r="AH30" s="237"/>
      <c r="AI30" s="363"/>
      <c r="AJ30" s="234"/>
      <c r="AK30" s="237"/>
      <c r="AL30" s="363"/>
      <c r="AM30" s="234"/>
      <c r="AN30" s="155"/>
      <c r="AO30" s="364"/>
      <c r="AP30" s="234"/>
      <c r="AQ30" s="237"/>
      <c r="AR30" s="363"/>
      <c r="AS30" s="234"/>
      <c r="AT30" s="155"/>
      <c r="AU30" s="364"/>
      <c r="AV30" s="234"/>
      <c r="AW30" s="365"/>
      <c r="AX30" s="37"/>
    </row>
    <row r="31" spans="1:50" ht="25.5" customHeight="1">
      <c r="A31" s="35"/>
      <c r="B31" s="366" t="s">
        <v>357</v>
      </c>
      <c r="C31" s="179"/>
      <c r="D31" s="179"/>
      <c r="E31" s="179"/>
      <c r="F31" s="179"/>
      <c r="G31" s="179"/>
      <c r="H31" s="201"/>
      <c r="I31" s="363">
        <v>2</v>
      </c>
      <c r="J31" s="237"/>
      <c r="K31" s="363">
        <v>42</v>
      </c>
      <c r="L31" s="234"/>
      <c r="M31" s="237"/>
      <c r="N31" s="363">
        <v>22</v>
      </c>
      <c r="O31" s="234"/>
      <c r="P31" s="155"/>
      <c r="Q31" s="364">
        <v>350</v>
      </c>
      <c r="R31" s="234"/>
      <c r="S31" s="237"/>
      <c r="T31" s="363">
        <v>2</v>
      </c>
      <c r="U31" s="234"/>
      <c r="V31" s="155"/>
      <c r="W31" s="359">
        <v>0</v>
      </c>
      <c r="X31" s="179"/>
      <c r="Y31" s="360"/>
      <c r="Z31" s="362"/>
      <c r="AA31" s="234"/>
      <c r="AB31" s="234"/>
      <c r="AC31" s="234"/>
      <c r="AD31" s="234"/>
      <c r="AE31" s="234"/>
      <c r="AF31" s="237"/>
      <c r="AG31" s="363"/>
      <c r="AH31" s="237"/>
      <c r="AI31" s="363"/>
      <c r="AJ31" s="234"/>
      <c r="AK31" s="237"/>
      <c r="AL31" s="363"/>
      <c r="AM31" s="234"/>
      <c r="AN31" s="155"/>
      <c r="AO31" s="364"/>
      <c r="AP31" s="234"/>
      <c r="AQ31" s="237"/>
      <c r="AR31" s="363"/>
      <c r="AS31" s="234"/>
      <c r="AT31" s="155"/>
      <c r="AU31" s="364"/>
      <c r="AV31" s="234"/>
      <c r="AW31" s="365"/>
      <c r="AX31" s="37"/>
    </row>
    <row r="32" spans="1:50" ht="25.5" customHeight="1">
      <c r="A32" s="35"/>
      <c r="B32" s="366" t="s">
        <v>358</v>
      </c>
      <c r="C32" s="179"/>
      <c r="D32" s="179"/>
      <c r="E32" s="179"/>
      <c r="F32" s="179"/>
      <c r="G32" s="179"/>
      <c r="H32" s="201"/>
      <c r="I32" s="363">
        <v>1</v>
      </c>
      <c r="J32" s="237"/>
      <c r="K32" s="363">
        <v>16</v>
      </c>
      <c r="L32" s="234"/>
      <c r="M32" s="237"/>
      <c r="N32" s="363"/>
      <c r="O32" s="234"/>
      <c r="P32" s="155"/>
      <c r="Q32" s="364">
        <v>100</v>
      </c>
      <c r="R32" s="234"/>
      <c r="S32" s="237"/>
      <c r="T32" s="363">
        <v>1</v>
      </c>
      <c r="U32" s="234"/>
      <c r="V32" s="155"/>
      <c r="W32" s="359">
        <v>0</v>
      </c>
      <c r="X32" s="179"/>
      <c r="Y32" s="360"/>
      <c r="Z32" s="362"/>
      <c r="AA32" s="234"/>
      <c r="AB32" s="234"/>
      <c r="AC32" s="234"/>
      <c r="AD32" s="234"/>
      <c r="AE32" s="234"/>
      <c r="AF32" s="237"/>
      <c r="AG32" s="363"/>
      <c r="AH32" s="237"/>
      <c r="AI32" s="363"/>
      <c r="AJ32" s="234"/>
      <c r="AK32" s="237"/>
      <c r="AL32" s="363"/>
      <c r="AM32" s="234"/>
      <c r="AN32" s="155"/>
      <c r="AO32" s="364"/>
      <c r="AP32" s="234"/>
      <c r="AQ32" s="237"/>
      <c r="AR32" s="363"/>
      <c r="AS32" s="234"/>
      <c r="AT32" s="155"/>
      <c r="AU32" s="364"/>
      <c r="AV32" s="234"/>
      <c r="AW32" s="365"/>
      <c r="AX32" s="37"/>
    </row>
    <row r="33" spans="1:50" ht="25.5" customHeight="1">
      <c r="A33" s="35"/>
      <c r="B33" s="366" t="s">
        <v>359</v>
      </c>
      <c r="C33" s="179"/>
      <c r="D33" s="179"/>
      <c r="E33" s="179"/>
      <c r="F33" s="179"/>
      <c r="G33" s="179"/>
      <c r="H33" s="201"/>
      <c r="I33" s="363">
        <v>1</v>
      </c>
      <c r="J33" s="237"/>
      <c r="K33" s="363">
        <v>16</v>
      </c>
      <c r="L33" s="234"/>
      <c r="M33" s="237"/>
      <c r="N33" s="363"/>
      <c r="O33" s="234"/>
      <c r="P33" s="155"/>
      <c r="Q33" s="364">
        <v>100</v>
      </c>
      <c r="R33" s="234"/>
      <c r="S33" s="237"/>
      <c r="T33" s="363">
        <v>1</v>
      </c>
      <c r="U33" s="234"/>
      <c r="V33" s="155"/>
      <c r="W33" s="359">
        <v>0</v>
      </c>
      <c r="X33" s="179"/>
      <c r="Y33" s="360"/>
      <c r="Z33" s="362"/>
      <c r="AA33" s="234"/>
      <c r="AB33" s="234"/>
      <c r="AC33" s="234"/>
      <c r="AD33" s="234"/>
      <c r="AE33" s="234"/>
      <c r="AF33" s="237"/>
      <c r="AG33" s="363"/>
      <c r="AH33" s="237"/>
      <c r="AI33" s="363"/>
      <c r="AJ33" s="234"/>
      <c r="AK33" s="237"/>
      <c r="AL33" s="363"/>
      <c r="AM33" s="234"/>
      <c r="AN33" s="155"/>
      <c r="AO33" s="364"/>
      <c r="AP33" s="234"/>
      <c r="AQ33" s="237"/>
      <c r="AR33" s="363"/>
      <c r="AS33" s="234"/>
      <c r="AT33" s="155"/>
      <c r="AU33" s="364"/>
      <c r="AV33" s="234"/>
      <c r="AW33" s="365"/>
      <c r="AX33" s="37"/>
    </row>
    <row r="34" spans="1:50" ht="25.5" customHeight="1">
      <c r="A34" s="35"/>
      <c r="B34" s="366" t="s">
        <v>359</v>
      </c>
      <c r="C34" s="179"/>
      <c r="D34" s="179"/>
      <c r="E34" s="179"/>
      <c r="F34" s="179"/>
      <c r="G34" s="179"/>
      <c r="H34" s="201"/>
      <c r="I34" s="363">
        <v>1</v>
      </c>
      <c r="J34" s="237"/>
      <c r="K34" s="363">
        <v>20</v>
      </c>
      <c r="L34" s="234"/>
      <c r="M34" s="237"/>
      <c r="N34" s="363">
        <v>10</v>
      </c>
      <c r="O34" s="234"/>
      <c r="P34" s="155"/>
      <c r="Q34" s="364">
        <v>100</v>
      </c>
      <c r="R34" s="234"/>
      <c r="S34" s="237"/>
      <c r="T34" s="363">
        <v>1</v>
      </c>
      <c r="U34" s="234"/>
      <c r="V34" s="155"/>
      <c r="W34" s="359">
        <v>0</v>
      </c>
      <c r="X34" s="179"/>
      <c r="Y34" s="360"/>
      <c r="Z34" s="362"/>
      <c r="AA34" s="234"/>
      <c r="AB34" s="234"/>
      <c r="AC34" s="234"/>
      <c r="AD34" s="234"/>
      <c r="AE34" s="234"/>
      <c r="AF34" s="237"/>
      <c r="AG34" s="363"/>
      <c r="AH34" s="237"/>
      <c r="AI34" s="363"/>
      <c r="AJ34" s="234"/>
      <c r="AK34" s="237"/>
      <c r="AL34" s="363"/>
      <c r="AM34" s="234"/>
      <c r="AN34" s="155"/>
      <c r="AO34" s="364"/>
      <c r="AP34" s="234"/>
      <c r="AQ34" s="237"/>
      <c r="AR34" s="363"/>
      <c r="AS34" s="234"/>
      <c r="AT34" s="155"/>
      <c r="AU34" s="364"/>
      <c r="AV34" s="234"/>
      <c r="AW34" s="365"/>
      <c r="AX34" s="37"/>
    </row>
    <row r="35" spans="1:50" ht="25.5" customHeight="1">
      <c r="A35" s="35"/>
      <c r="B35" s="366" t="s">
        <v>358</v>
      </c>
      <c r="C35" s="179"/>
      <c r="D35" s="179"/>
      <c r="E35" s="179"/>
      <c r="F35" s="179"/>
      <c r="G35" s="179"/>
      <c r="H35" s="201"/>
      <c r="I35" s="363">
        <v>1</v>
      </c>
      <c r="J35" s="237"/>
      <c r="K35" s="363">
        <v>16</v>
      </c>
      <c r="L35" s="234"/>
      <c r="M35" s="237"/>
      <c r="N35" s="363"/>
      <c r="O35" s="234"/>
      <c r="P35" s="155"/>
      <c r="Q35" s="364">
        <v>100</v>
      </c>
      <c r="R35" s="234"/>
      <c r="S35" s="237"/>
      <c r="T35" s="363">
        <v>1</v>
      </c>
      <c r="U35" s="234"/>
      <c r="V35" s="155"/>
      <c r="W35" s="359">
        <v>0</v>
      </c>
      <c r="X35" s="179"/>
      <c r="Y35" s="360"/>
      <c r="Z35" s="362"/>
      <c r="AA35" s="234"/>
      <c r="AB35" s="234"/>
      <c r="AC35" s="234"/>
      <c r="AD35" s="234"/>
      <c r="AE35" s="234"/>
      <c r="AF35" s="237"/>
      <c r="AG35" s="363"/>
      <c r="AH35" s="237"/>
      <c r="AI35" s="363"/>
      <c r="AJ35" s="234"/>
      <c r="AK35" s="237"/>
      <c r="AL35" s="363"/>
      <c r="AM35" s="234"/>
      <c r="AN35" s="155"/>
      <c r="AO35" s="364"/>
      <c r="AP35" s="234"/>
      <c r="AQ35" s="237"/>
      <c r="AR35" s="363"/>
      <c r="AS35" s="234"/>
      <c r="AT35" s="155"/>
      <c r="AU35" s="364"/>
      <c r="AV35" s="234"/>
      <c r="AW35" s="365"/>
      <c r="AX35" s="37"/>
    </row>
    <row r="36" spans="1:50" ht="25.5" customHeight="1">
      <c r="A36" s="35"/>
      <c r="B36" s="362" t="s">
        <v>353</v>
      </c>
      <c r="C36" s="234"/>
      <c r="D36" s="234"/>
      <c r="E36" s="234"/>
      <c r="F36" s="234"/>
      <c r="G36" s="234"/>
      <c r="H36" s="237"/>
      <c r="I36" s="363">
        <v>1</v>
      </c>
      <c r="J36" s="237"/>
      <c r="K36" s="363">
        <v>16</v>
      </c>
      <c r="L36" s="234"/>
      <c r="M36" s="237"/>
      <c r="N36" s="363"/>
      <c r="O36" s="234"/>
      <c r="P36" s="155"/>
      <c r="Q36" s="364">
        <v>99</v>
      </c>
      <c r="R36" s="234"/>
      <c r="S36" s="237"/>
      <c r="T36" s="363">
        <v>1</v>
      </c>
      <c r="U36" s="234"/>
      <c r="V36" s="155"/>
      <c r="W36" s="359">
        <v>0</v>
      </c>
      <c r="X36" s="179"/>
      <c r="Y36" s="360"/>
      <c r="Z36" s="362"/>
      <c r="AA36" s="234"/>
      <c r="AB36" s="234"/>
      <c r="AC36" s="234"/>
      <c r="AD36" s="234"/>
      <c r="AE36" s="234"/>
      <c r="AF36" s="237"/>
      <c r="AG36" s="363"/>
      <c r="AH36" s="237"/>
      <c r="AI36" s="363"/>
      <c r="AJ36" s="234"/>
      <c r="AK36" s="237"/>
      <c r="AL36" s="363"/>
      <c r="AM36" s="234"/>
      <c r="AN36" s="155"/>
      <c r="AO36" s="364"/>
      <c r="AP36" s="234"/>
      <c r="AQ36" s="237"/>
      <c r="AR36" s="363"/>
      <c r="AS36" s="234"/>
      <c r="AT36" s="155"/>
      <c r="AU36" s="364"/>
      <c r="AV36" s="234"/>
      <c r="AW36" s="365"/>
      <c r="AX36" s="37"/>
    </row>
    <row r="37" spans="1:50" ht="25.5" customHeight="1">
      <c r="A37" s="35"/>
      <c r="B37" s="362" t="s">
        <v>360</v>
      </c>
      <c r="C37" s="234"/>
      <c r="D37" s="234"/>
      <c r="E37" s="234"/>
      <c r="F37" s="234"/>
      <c r="G37" s="234"/>
      <c r="H37" s="237"/>
      <c r="I37" s="363">
        <v>1</v>
      </c>
      <c r="J37" s="237"/>
      <c r="K37" s="363">
        <v>16</v>
      </c>
      <c r="L37" s="234"/>
      <c r="M37" s="237"/>
      <c r="N37" s="363"/>
      <c r="O37" s="234"/>
      <c r="P37" s="155"/>
      <c r="Q37" s="364">
        <v>54</v>
      </c>
      <c r="R37" s="234"/>
      <c r="S37" s="237"/>
      <c r="T37" s="363">
        <v>1</v>
      </c>
      <c r="U37" s="234"/>
      <c r="V37" s="155"/>
      <c r="W37" s="359">
        <v>0</v>
      </c>
      <c r="X37" s="179"/>
      <c r="Y37" s="360"/>
      <c r="Z37" s="362"/>
      <c r="AA37" s="234"/>
      <c r="AB37" s="234"/>
      <c r="AC37" s="234"/>
      <c r="AD37" s="234"/>
      <c r="AE37" s="234"/>
      <c r="AF37" s="237"/>
      <c r="AG37" s="363"/>
      <c r="AH37" s="237"/>
      <c r="AI37" s="363"/>
      <c r="AJ37" s="234"/>
      <c r="AK37" s="237"/>
      <c r="AL37" s="363"/>
      <c r="AM37" s="234"/>
      <c r="AN37" s="155"/>
      <c r="AO37" s="364"/>
      <c r="AP37" s="234"/>
      <c r="AQ37" s="237"/>
      <c r="AR37" s="363"/>
      <c r="AS37" s="234"/>
      <c r="AT37" s="155"/>
      <c r="AU37" s="364"/>
      <c r="AV37" s="234"/>
      <c r="AW37" s="365"/>
      <c r="AX37" s="37"/>
    </row>
    <row r="38" spans="1:50" ht="25.5" customHeight="1">
      <c r="A38" s="35"/>
      <c r="B38" s="362" t="s">
        <v>361</v>
      </c>
      <c r="C38" s="234"/>
      <c r="D38" s="234"/>
      <c r="E38" s="234"/>
      <c r="F38" s="234"/>
      <c r="G38" s="234"/>
      <c r="H38" s="237"/>
      <c r="I38" s="363">
        <v>1</v>
      </c>
      <c r="J38" s="237"/>
      <c r="K38" s="363">
        <v>28</v>
      </c>
      <c r="L38" s="234"/>
      <c r="M38" s="237"/>
      <c r="N38" s="363">
        <v>11</v>
      </c>
      <c r="O38" s="234"/>
      <c r="P38" s="155"/>
      <c r="Q38" s="364">
        <v>45</v>
      </c>
      <c r="R38" s="234"/>
      <c r="S38" s="237"/>
      <c r="T38" s="363">
        <v>1</v>
      </c>
      <c r="U38" s="234"/>
      <c r="V38" s="155"/>
      <c r="W38" s="359">
        <v>0</v>
      </c>
      <c r="X38" s="179"/>
      <c r="Y38" s="360"/>
      <c r="Z38" s="362"/>
      <c r="AA38" s="234"/>
      <c r="AB38" s="234"/>
      <c r="AC38" s="234"/>
      <c r="AD38" s="234"/>
      <c r="AE38" s="234"/>
      <c r="AF38" s="237"/>
      <c r="AG38" s="363"/>
      <c r="AH38" s="237"/>
      <c r="AI38" s="363"/>
      <c r="AJ38" s="234"/>
      <c r="AK38" s="237"/>
      <c r="AL38" s="363"/>
      <c r="AM38" s="234"/>
      <c r="AN38" s="155"/>
      <c r="AO38" s="364"/>
      <c r="AP38" s="234"/>
      <c r="AQ38" s="237"/>
      <c r="AR38" s="363"/>
      <c r="AS38" s="234"/>
      <c r="AT38" s="155"/>
      <c r="AU38" s="364"/>
      <c r="AV38" s="234"/>
      <c r="AW38" s="365"/>
      <c r="AX38" s="37"/>
    </row>
    <row r="39" spans="1:50" ht="25.5" customHeight="1">
      <c r="A39" s="35"/>
      <c r="B39" s="366" t="s">
        <v>362</v>
      </c>
      <c r="C39" s="179"/>
      <c r="D39" s="179"/>
      <c r="E39" s="179"/>
      <c r="F39" s="179"/>
      <c r="G39" s="179"/>
      <c r="H39" s="201"/>
      <c r="I39" s="363">
        <v>1</v>
      </c>
      <c r="J39" s="237"/>
      <c r="K39" s="363">
        <v>16</v>
      </c>
      <c r="L39" s="234"/>
      <c r="M39" s="237"/>
      <c r="N39" s="363"/>
      <c r="O39" s="234"/>
      <c r="P39" s="155"/>
      <c r="Q39" s="364">
        <v>75</v>
      </c>
      <c r="R39" s="234"/>
      <c r="S39" s="237"/>
      <c r="T39" s="363">
        <v>1</v>
      </c>
      <c r="U39" s="234"/>
      <c r="V39" s="155"/>
      <c r="W39" s="359">
        <v>0</v>
      </c>
      <c r="X39" s="179"/>
      <c r="Y39" s="360"/>
      <c r="Z39" s="362"/>
      <c r="AA39" s="234"/>
      <c r="AB39" s="234"/>
      <c r="AC39" s="234"/>
      <c r="AD39" s="234"/>
      <c r="AE39" s="234"/>
      <c r="AF39" s="237"/>
      <c r="AG39" s="363"/>
      <c r="AH39" s="237"/>
      <c r="AI39" s="363"/>
      <c r="AJ39" s="234"/>
      <c r="AK39" s="237"/>
      <c r="AL39" s="363"/>
      <c r="AM39" s="234"/>
      <c r="AN39" s="155"/>
      <c r="AO39" s="364"/>
      <c r="AP39" s="234"/>
      <c r="AQ39" s="237"/>
      <c r="AR39" s="363"/>
      <c r="AS39" s="234"/>
      <c r="AT39" s="155"/>
      <c r="AU39" s="364"/>
      <c r="AV39" s="234"/>
      <c r="AW39" s="365"/>
      <c r="AX39" s="37"/>
    </row>
    <row r="40" spans="1:50" ht="25.5" customHeight="1">
      <c r="A40" s="35"/>
      <c r="B40" s="362" t="s">
        <v>363</v>
      </c>
      <c r="C40" s="234"/>
      <c r="D40" s="234"/>
      <c r="E40" s="234"/>
      <c r="F40" s="234"/>
      <c r="G40" s="234"/>
      <c r="H40" s="237"/>
      <c r="I40" s="363">
        <v>1</v>
      </c>
      <c r="J40" s="237"/>
      <c r="K40" s="363">
        <v>16</v>
      </c>
      <c r="L40" s="234"/>
      <c r="M40" s="237"/>
      <c r="N40" s="363"/>
      <c r="O40" s="234"/>
      <c r="P40" s="155"/>
      <c r="Q40" s="364">
        <v>100</v>
      </c>
      <c r="R40" s="234"/>
      <c r="S40" s="237"/>
      <c r="T40" s="363">
        <v>1</v>
      </c>
      <c r="U40" s="234"/>
      <c r="V40" s="155"/>
      <c r="W40" s="359">
        <v>0</v>
      </c>
      <c r="X40" s="179"/>
      <c r="Y40" s="360"/>
      <c r="Z40" s="362"/>
      <c r="AA40" s="234"/>
      <c r="AB40" s="234"/>
      <c r="AC40" s="234"/>
      <c r="AD40" s="234"/>
      <c r="AE40" s="234"/>
      <c r="AF40" s="237"/>
      <c r="AG40" s="363"/>
      <c r="AH40" s="237"/>
      <c r="AI40" s="363"/>
      <c r="AJ40" s="234"/>
      <c r="AK40" s="237"/>
      <c r="AL40" s="363"/>
      <c r="AM40" s="234"/>
      <c r="AN40" s="155"/>
      <c r="AO40" s="364"/>
      <c r="AP40" s="234"/>
      <c r="AQ40" s="237"/>
      <c r="AR40" s="363"/>
      <c r="AS40" s="234"/>
      <c r="AT40" s="155"/>
      <c r="AU40" s="364"/>
      <c r="AV40" s="234"/>
      <c r="AW40" s="365"/>
      <c r="AX40" s="37"/>
    </row>
    <row r="41" spans="1:50" ht="25.5" customHeight="1">
      <c r="A41" s="35"/>
      <c r="B41" s="362" t="s">
        <v>361</v>
      </c>
      <c r="C41" s="234"/>
      <c r="D41" s="234"/>
      <c r="E41" s="234"/>
      <c r="F41" s="234"/>
      <c r="G41" s="234"/>
      <c r="H41" s="237"/>
      <c r="I41" s="363">
        <v>1</v>
      </c>
      <c r="J41" s="237"/>
      <c r="K41" s="363">
        <v>16</v>
      </c>
      <c r="L41" s="234"/>
      <c r="M41" s="237"/>
      <c r="N41" s="363"/>
      <c r="O41" s="234"/>
      <c r="P41" s="155"/>
      <c r="Q41" s="364">
        <v>45</v>
      </c>
      <c r="R41" s="234"/>
      <c r="S41" s="237"/>
      <c r="T41" s="363">
        <v>1</v>
      </c>
      <c r="U41" s="234"/>
      <c r="V41" s="155"/>
      <c r="W41" s="359">
        <v>0</v>
      </c>
      <c r="X41" s="179"/>
      <c r="Y41" s="360"/>
      <c r="Z41" s="362"/>
      <c r="AA41" s="234"/>
      <c r="AB41" s="234"/>
      <c r="AC41" s="234"/>
      <c r="AD41" s="234"/>
      <c r="AE41" s="234"/>
      <c r="AF41" s="237"/>
      <c r="AG41" s="363"/>
      <c r="AH41" s="237"/>
      <c r="AI41" s="363"/>
      <c r="AJ41" s="234"/>
      <c r="AK41" s="237"/>
      <c r="AL41" s="363"/>
      <c r="AM41" s="234"/>
      <c r="AN41" s="155"/>
      <c r="AO41" s="364"/>
      <c r="AP41" s="234"/>
      <c r="AQ41" s="237"/>
      <c r="AR41" s="363"/>
      <c r="AS41" s="234"/>
      <c r="AT41" s="155"/>
      <c r="AU41" s="364"/>
      <c r="AV41" s="234"/>
      <c r="AW41" s="365"/>
      <c r="AX41" s="37"/>
    </row>
    <row r="42" spans="1:50" ht="25.5" customHeight="1">
      <c r="A42" s="35"/>
      <c r="B42" s="366" t="s">
        <v>362</v>
      </c>
      <c r="C42" s="179"/>
      <c r="D42" s="179"/>
      <c r="E42" s="179"/>
      <c r="F42" s="179"/>
      <c r="G42" s="179"/>
      <c r="H42" s="201"/>
      <c r="I42" s="363">
        <v>1</v>
      </c>
      <c r="J42" s="237"/>
      <c r="K42" s="363">
        <v>16</v>
      </c>
      <c r="L42" s="234"/>
      <c r="M42" s="237"/>
      <c r="N42" s="363"/>
      <c r="O42" s="234"/>
      <c r="P42" s="155"/>
      <c r="Q42" s="364">
        <v>75</v>
      </c>
      <c r="R42" s="234"/>
      <c r="S42" s="237"/>
      <c r="T42" s="363">
        <v>1</v>
      </c>
      <c r="U42" s="234"/>
      <c r="V42" s="155"/>
      <c r="W42" s="359">
        <v>0</v>
      </c>
      <c r="X42" s="179"/>
      <c r="Y42" s="360"/>
      <c r="Z42" s="362"/>
      <c r="AA42" s="234"/>
      <c r="AB42" s="234"/>
      <c r="AC42" s="234"/>
      <c r="AD42" s="234"/>
      <c r="AE42" s="234"/>
      <c r="AF42" s="237"/>
      <c r="AG42" s="363"/>
      <c r="AH42" s="237"/>
      <c r="AI42" s="363"/>
      <c r="AJ42" s="234"/>
      <c r="AK42" s="237"/>
      <c r="AL42" s="363"/>
      <c r="AM42" s="234"/>
      <c r="AN42" s="155"/>
      <c r="AO42" s="364"/>
      <c r="AP42" s="234"/>
      <c r="AQ42" s="237"/>
      <c r="AR42" s="363"/>
      <c r="AS42" s="234"/>
      <c r="AT42" s="155"/>
      <c r="AU42" s="364"/>
      <c r="AV42" s="234"/>
      <c r="AW42" s="365"/>
      <c r="AX42" s="37"/>
    </row>
    <row r="43" spans="1:50" ht="25.5" customHeight="1">
      <c r="A43" s="35"/>
      <c r="B43" s="362" t="s">
        <v>363</v>
      </c>
      <c r="C43" s="234"/>
      <c r="D43" s="234"/>
      <c r="E43" s="234"/>
      <c r="F43" s="234"/>
      <c r="G43" s="234"/>
      <c r="H43" s="237"/>
      <c r="I43" s="363">
        <v>1</v>
      </c>
      <c r="J43" s="237"/>
      <c r="K43" s="363">
        <v>16</v>
      </c>
      <c r="L43" s="234"/>
      <c r="M43" s="237"/>
      <c r="N43" s="363"/>
      <c r="O43" s="234"/>
      <c r="P43" s="155"/>
      <c r="Q43" s="364">
        <v>100</v>
      </c>
      <c r="R43" s="234"/>
      <c r="S43" s="237"/>
      <c r="T43" s="363">
        <v>1</v>
      </c>
      <c r="U43" s="234"/>
      <c r="V43" s="155"/>
      <c r="W43" s="359">
        <v>0</v>
      </c>
      <c r="X43" s="179"/>
      <c r="Y43" s="360"/>
      <c r="Z43" s="362"/>
      <c r="AA43" s="234"/>
      <c r="AB43" s="234"/>
      <c r="AC43" s="234"/>
      <c r="AD43" s="234"/>
      <c r="AE43" s="234"/>
      <c r="AF43" s="237"/>
      <c r="AG43" s="363"/>
      <c r="AH43" s="237"/>
      <c r="AI43" s="363"/>
      <c r="AJ43" s="234"/>
      <c r="AK43" s="237"/>
      <c r="AL43" s="363"/>
      <c r="AM43" s="234"/>
      <c r="AN43" s="155"/>
      <c r="AO43" s="364"/>
      <c r="AP43" s="234"/>
      <c r="AQ43" s="237"/>
      <c r="AR43" s="363"/>
      <c r="AS43" s="234"/>
      <c r="AT43" s="155"/>
      <c r="AU43" s="364"/>
      <c r="AV43" s="234"/>
      <c r="AW43" s="365"/>
      <c r="AX43" s="37"/>
    </row>
    <row r="44" spans="1:50" ht="25.5" customHeight="1">
      <c r="A44" s="35"/>
      <c r="B44" s="362" t="s">
        <v>364</v>
      </c>
      <c r="C44" s="234"/>
      <c r="D44" s="234"/>
      <c r="E44" s="234"/>
      <c r="F44" s="234"/>
      <c r="G44" s="234"/>
      <c r="H44" s="237"/>
      <c r="I44" s="363">
        <v>1</v>
      </c>
      <c r="J44" s="237"/>
      <c r="K44" s="363">
        <v>11</v>
      </c>
      <c r="L44" s="234"/>
      <c r="M44" s="237"/>
      <c r="N44" s="363">
        <v>14</v>
      </c>
      <c r="O44" s="234"/>
      <c r="P44" s="155"/>
      <c r="Q44" s="364">
        <v>540</v>
      </c>
      <c r="R44" s="234"/>
      <c r="S44" s="237"/>
      <c r="T44" s="363">
        <v>1</v>
      </c>
      <c r="U44" s="234"/>
      <c r="V44" s="155"/>
      <c r="W44" s="359">
        <v>0</v>
      </c>
      <c r="X44" s="179"/>
      <c r="Y44" s="360"/>
      <c r="Z44" s="362"/>
      <c r="AA44" s="234"/>
      <c r="AB44" s="234"/>
      <c r="AC44" s="234"/>
      <c r="AD44" s="234"/>
      <c r="AE44" s="234"/>
      <c r="AF44" s="237"/>
      <c r="AG44" s="363"/>
      <c r="AH44" s="237"/>
      <c r="AI44" s="363"/>
      <c r="AJ44" s="234"/>
      <c r="AK44" s="237"/>
      <c r="AL44" s="363"/>
      <c r="AM44" s="234"/>
      <c r="AN44" s="155"/>
      <c r="AO44" s="364"/>
      <c r="AP44" s="234"/>
      <c r="AQ44" s="237"/>
      <c r="AR44" s="363"/>
      <c r="AS44" s="234"/>
      <c r="AT44" s="155"/>
      <c r="AU44" s="364"/>
      <c r="AV44" s="234"/>
      <c r="AW44" s="365"/>
      <c r="AX44" s="37"/>
    </row>
    <row r="45" spans="1:50" ht="25.5" customHeight="1">
      <c r="A45" s="35"/>
      <c r="B45" s="362"/>
      <c r="C45" s="234"/>
      <c r="D45" s="234"/>
      <c r="E45" s="234"/>
      <c r="F45" s="234"/>
      <c r="G45" s="234"/>
      <c r="H45" s="237"/>
      <c r="I45" s="363"/>
      <c r="J45" s="237"/>
      <c r="K45" s="363"/>
      <c r="L45" s="234"/>
      <c r="M45" s="237"/>
      <c r="N45" s="363"/>
      <c r="O45" s="234"/>
      <c r="P45" s="155"/>
      <c r="Q45" s="364"/>
      <c r="R45" s="234"/>
      <c r="S45" s="237"/>
      <c r="T45" s="363"/>
      <c r="U45" s="234"/>
      <c r="V45" s="155"/>
      <c r="W45" s="364"/>
      <c r="X45" s="234"/>
      <c r="Y45" s="365"/>
      <c r="Z45" s="362"/>
      <c r="AA45" s="234"/>
      <c r="AB45" s="234"/>
      <c r="AC45" s="234"/>
      <c r="AD45" s="234"/>
      <c r="AE45" s="234"/>
      <c r="AF45" s="237"/>
      <c r="AG45" s="363"/>
      <c r="AH45" s="237"/>
      <c r="AI45" s="363"/>
      <c r="AJ45" s="234"/>
      <c r="AK45" s="237"/>
      <c r="AL45" s="363"/>
      <c r="AM45" s="234"/>
      <c r="AN45" s="155"/>
      <c r="AO45" s="364"/>
      <c r="AP45" s="234"/>
      <c r="AQ45" s="237"/>
      <c r="AR45" s="363"/>
      <c r="AS45" s="234"/>
      <c r="AT45" s="155"/>
      <c r="AU45" s="364"/>
      <c r="AV45" s="234"/>
      <c r="AW45" s="365"/>
      <c r="AX45" s="37"/>
    </row>
    <row r="46" spans="1:50" ht="25.5" customHeight="1">
      <c r="A46" s="35"/>
      <c r="B46" s="362"/>
      <c r="C46" s="234"/>
      <c r="D46" s="234"/>
      <c r="E46" s="234"/>
      <c r="F46" s="234"/>
      <c r="G46" s="234"/>
      <c r="H46" s="237"/>
      <c r="I46" s="363"/>
      <c r="J46" s="237"/>
      <c r="K46" s="363"/>
      <c r="L46" s="234"/>
      <c r="M46" s="237"/>
      <c r="N46" s="363"/>
      <c r="O46" s="234"/>
      <c r="P46" s="155"/>
      <c r="Q46" s="364"/>
      <c r="R46" s="234"/>
      <c r="S46" s="237"/>
      <c r="T46" s="363"/>
      <c r="U46" s="234"/>
      <c r="V46" s="155"/>
      <c r="W46" s="364"/>
      <c r="X46" s="234"/>
      <c r="Y46" s="365"/>
      <c r="Z46" s="362"/>
      <c r="AA46" s="234"/>
      <c r="AB46" s="234"/>
      <c r="AC46" s="234"/>
      <c r="AD46" s="234"/>
      <c r="AE46" s="234"/>
      <c r="AF46" s="237"/>
      <c r="AG46" s="363"/>
      <c r="AH46" s="237"/>
      <c r="AI46" s="363"/>
      <c r="AJ46" s="234"/>
      <c r="AK46" s="237"/>
      <c r="AL46" s="363"/>
      <c r="AM46" s="234"/>
      <c r="AN46" s="155"/>
      <c r="AO46" s="364"/>
      <c r="AP46" s="234"/>
      <c r="AQ46" s="237"/>
      <c r="AR46" s="363"/>
      <c r="AS46" s="234"/>
      <c r="AT46" s="155"/>
      <c r="AU46" s="364"/>
      <c r="AV46" s="234"/>
      <c r="AW46" s="365"/>
      <c r="AX46" s="37"/>
    </row>
    <row r="47" spans="1:50" ht="25.5" customHeight="1">
      <c r="A47" s="35"/>
      <c r="B47" s="362"/>
      <c r="C47" s="234"/>
      <c r="D47" s="234"/>
      <c r="E47" s="234"/>
      <c r="F47" s="234"/>
      <c r="G47" s="234"/>
      <c r="H47" s="237"/>
      <c r="I47" s="363"/>
      <c r="J47" s="237"/>
      <c r="K47" s="363"/>
      <c r="L47" s="234"/>
      <c r="M47" s="237"/>
      <c r="N47" s="363"/>
      <c r="O47" s="234"/>
      <c r="P47" s="155"/>
      <c r="Q47" s="364"/>
      <c r="R47" s="234"/>
      <c r="S47" s="237"/>
      <c r="T47" s="363"/>
      <c r="U47" s="234"/>
      <c r="V47" s="155"/>
      <c r="W47" s="364"/>
      <c r="X47" s="234"/>
      <c r="Y47" s="365"/>
      <c r="Z47" s="367"/>
      <c r="AA47" s="243"/>
      <c r="AB47" s="243"/>
      <c r="AC47" s="243"/>
      <c r="AD47" s="243"/>
      <c r="AE47" s="243"/>
      <c r="AF47" s="250"/>
      <c r="AG47" s="368"/>
      <c r="AH47" s="250"/>
      <c r="AI47" s="368"/>
      <c r="AJ47" s="243"/>
      <c r="AK47" s="250"/>
      <c r="AL47" s="368"/>
      <c r="AM47" s="243"/>
      <c r="AN47" s="190"/>
      <c r="AO47" s="369"/>
      <c r="AP47" s="243"/>
      <c r="AQ47" s="250"/>
      <c r="AR47" s="368"/>
      <c r="AS47" s="243"/>
      <c r="AT47" s="190"/>
      <c r="AU47" s="369"/>
      <c r="AV47" s="243"/>
      <c r="AW47" s="370"/>
      <c r="AX47" s="37"/>
    </row>
    <row r="48" spans="1:50" ht="25.5" customHeight="1">
      <c r="A48" s="2"/>
      <c r="B48" s="367"/>
      <c r="C48" s="243"/>
      <c r="D48" s="243"/>
      <c r="E48" s="243"/>
      <c r="F48" s="243"/>
      <c r="G48" s="243"/>
      <c r="H48" s="250"/>
      <c r="I48" s="368"/>
      <c r="J48" s="250"/>
      <c r="K48" s="368"/>
      <c r="L48" s="243"/>
      <c r="M48" s="250"/>
      <c r="N48" s="368"/>
      <c r="O48" s="243"/>
      <c r="P48" s="190"/>
      <c r="Q48" s="369"/>
      <c r="R48" s="243"/>
      <c r="S48" s="250"/>
      <c r="T48" s="368"/>
      <c r="U48" s="243"/>
      <c r="V48" s="190"/>
      <c r="W48" s="369"/>
      <c r="X48" s="243"/>
      <c r="Y48" s="370"/>
      <c r="Z48" s="378" t="s">
        <v>147</v>
      </c>
      <c r="AA48" s="349"/>
      <c r="AB48" s="349"/>
      <c r="AC48" s="349"/>
      <c r="AD48" s="349"/>
      <c r="AE48" s="349"/>
      <c r="AF48" s="350"/>
      <c r="AG48" s="382">
        <f>I49+SUM(AG10:AH47)</f>
        <v>49</v>
      </c>
      <c r="AH48" s="350"/>
      <c r="AI48" s="382">
        <f>K49+SUM(AI10:AK47)</f>
        <v>888</v>
      </c>
      <c r="AJ48" s="349"/>
      <c r="AK48" s="350"/>
      <c r="AL48" s="382">
        <f>N49+SUM(AL10:AN47)</f>
        <v>267</v>
      </c>
      <c r="AM48" s="349"/>
      <c r="AN48" s="384"/>
      <c r="AO48" s="386">
        <f>Q49+SUM(AO10:AQ47)</f>
        <v>7305</v>
      </c>
      <c r="AP48" s="349"/>
      <c r="AQ48" s="350"/>
      <c r="AR48" s="382">
        <f>T49+SUM(AR10:AT47)</f>
        <v>49</v>
      </c>
      <c r="AS48" s="349"/>
      <c r="AT48" s="384"/>
      <c r="AU48" s="386">
        <f>W49+SUM(AU10:AW47)</f>
        <v>0</v>
      </c>
      <c r="AV48" s="349"/>
      <c r="AW48" s="388"/>
      <c r="AX48" s="86"/>
    </row>
    <row r="49" spans="1:50" ht="25.5" customHeight="1">
      <c r="A49" s="2"/>
      <c r="B49" s="371" t="s">
        <v>159</v>
      </c>
      <c r="C49" s="372"/>
      <c r="D49" s="372"/>
      <c r="E49" s="372"/>
      <c r="F49" s="372"/>
      <c r="G49" s="372"/>
      <c r="H49" s="373"/>
      <c r="I49" s="374">
        <f>SUM(I10:J48)</f>
        <v>49</v>
      </c>
      <c r="J49" s="373"/>
      <c r="K49" s="374">
        <f>SUM(K10:M48)</f>
        <v>888</v>
      </c>
      <c r="L49" s="372"/>
      <c r="M49" s="373"/>
      <c r="N49" s="374">
        <f>SUM(N10:P48)</f>
        <v>267</v>
      </c>
      <c r="O49" s="372"/>
      <c r="P49" s="375"/>
      <c r="Q49" s="376">
        <f>SUM(Q10:S48)</f>
        <v>7305</v>
      </c>
      <c r="R49" s="372"/>
      <c r="S49" s="373"/>
      <c r="T49" s="374">
        <f>SUM(T10:V48)</f>
        <v>49</v>
      </c>
      <c r="U49" s="372"/>
      <c r="V49" s="375"/>
      <c r="W49" s="376">
        <f>SUM(W10:Y48)</f>
        <v>0</v>
      </c>
      <c r="X49" s="372"/>
      <c r="Y49" s="377"/>
      <c r="Z49" s="379"/>
      <c r="AA49" s="380"/>
      <c r="AB49" s="380"/>
      <c r="AC49" s="380"/>
      <c r="AD49" s="380"/>
      <c r="AE49" s="380"/>
      <c r="AF49" s="381"/>
      <c r="AG49" s="383"/>
      <c r="AH49" s="381"/>
      <c r="AI49" s="383"/>
      <c r="AJ49" s="380"/>
      <c r="AK49" s="381"/>
      <c r="AL49" s="383"/>
      <c r="AM49" s="380"/>
      <c r="AN49" s="385"/>
      <c r="AO49" s="387"/>
      <c r="AP49" s="380"/>
      <c r="AQ49" s="381"/>
      <c r="AR49" s="383"/>
      <c r="AS49" s="380"/>
      <c r="AT49" s="385"/>
      <c r="AU49" s="387"/>
      <c r="AV49" s="380"/>
      <c r="AW49" s="389"/>
      <c r="AX49" s="86"/>
    </row>
    <row r="50" spans="1:50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</row>
  </sheetData>
  <sheetProtection sheet="1" objects="1" scenarios="1"/>
  <mergeCells count="584">
    <mergeCell ref="Z41:AF41"/>
    <mergeCell ref="AG41:AH41"/>
    <mergeCell ref="AI41:AK41"/>
    <mergeCell ref="AL41:AN41"/>
    <mergeCell ref="AO41:AQ41"/>
    <mergeCell ref="AR41:AT41"/>
    <mergeCell ref="AU41:AW41"/>
    <mergeCell ref="B41:H41"/>
    <mergeCell ref="I41:J41"/>
    <mergeCell ref="K41:M41"/>
    <mergeCell ref="N41:P41"/>
    <mergeCell ref="Q41:S41"/>
    <mergeCell ref="T41:V41"/>
    <mergeCell ref="W41:Y41"/>
    <mergeCell ref="Z40:AF40"/>
    <mergeCell ref="AG40:AH40"/>
    <mergeCell ref="AI40:AK40"/>
    <mergeCell ref="AL40:AN40"/>
    <mergeCell ref="AO40:AQ40"/>
    <mergeCell ref="AR40:AT40"/>
    <mergeCell ref="AU40:AW40"/>
    <mergeCell ref="B40:H40"/>
    <mergeCell ref="I40:J40"/>
    <mergeCell ref="K40:M40"/>
    <mergeCell ref="N40:P40"/>
    <mergeCell ref="Q40:S40"/>
    <mergeCell ref="T40:V40"/>
    <mergeCell ref="W40:Y40"/>
    <mergeCell ref="Z39:AF39"/>
    <mergeCell ref="AG39:AH39"/>
    <mergeCell ref="AI39:AK39"/>
    <mergeCell ref="AL39:AN39"/>
    <mergeCell ref="AO39:AQ39"/>
    <mergeCell ref="AR39:AT39"/>
    <mergeCell ref="AU39:AW39"/>
    <mergeCell ref="B39:H39"/>
    <mergeCell ref="I39:J39"/>
    <mergeCell ref="K39:M39"/>
    <mergeCell ref="N39:P39"/>
    <mergeCell ref="Q39:S39"/>
    <mergeCell ref="T39:V39"/>
    <mergeCell ref="W39:Y39"/>
    <mergeCell ref="Z38:AF38"/>
    <mergeCell ref="AG38:AH38"/>
    <mergeCell ref="AI38:AK38"/>
    <mergeCell ref="AL38:AN38"/>
    <mergeCell ref="AO38:AQ38"/>
    <mergeCell ref="AR38:AT38"/>
    <mergeCell ref="AU38:AW38"/>
    <mergeCell ref="B38:H38"/>
    <mergeCell ref="I38:J38"/>
    <mergeCell ref="K38:M38"/>
    <mergeCell ref="N38:P38"/>
    <mergeCell ref="Q38:S38"/>
    <mergeCell ref="T38:V38"/>
    <mergeCell ref="W38:Y38"/>
    <mergeCell ref="AR37:AT37"/>
    <mergeCell ref="AU37:AW37"/>
    <mergeCell ref="B37:H37"/>
    <mergeCell ref="I37:J37"/>
    <mergeCell ref="K37:M37"/>
    <mergeCell ref="N37:P37"/>
    <mergeCell ref="Q37:S37"/>
    <mergeCell ref="T37:V37"/>
    <mergeCell ref="W37:Y37"/>
    <mergeCell ref="B35:H35"/>
    <mergeCell ref="I35:J35"/>
    <mergeCell ref="K35:M35"/>
    <mergeCell ref="N35:P35"/>
    <mergeCell ref="Q35:S35"/>
    <mergeCell ref="T35:V35"/>
    <mergeCell ref="W35:Y35"/>
    <mergeCell ref="Z36:AF36"/>
    <mergeCell ref="AG36:AH36"/>
    <mergeCell ref="B36:H36"/>
    <mergeCell ref="I36:J36"/>
    <mergeCell ref="K36:M36"/>
    <mergeCell ref="N36:P36"/>
    <mergeCell ref="Q36:S36"/>
    <mergeCell ref="T36:V36"/>
    <mergeCell ref="W36:Y36"/>
    <mergeCell ref="Z48:AF49"/>
    <mergeCell ref="AG48:AH49"/>
    <mergeCell ref="AI48:AK49"/>
    <mergeCell ref="AL48:AN49"/>
    <mergeCell ref="AO48:AQ49"/>
    <mergeCell ref="AR48:AT49"/>
    <mergeCell ref="AU48:AW49"/>
    <mergeCell ref="Z35:AF35"/>
    <mergeCell ref="AG35:AH35"/>
    <mergeCell ref="AI35:AK35"/>
    <mergeCell ref="AL35:AN35"/>
    <mergeCell ref="AO35:AQ35"/>
    <mergeCell ref="AR35:AT35"/>
    <mergeCell ref="AU35:AW35"/>
    <mergeCell ref="AI36:AK36"/>
    <mergeCell ref="AL36:AN36"/>
    <mergeCell ref="AO36:AQ36"/>
    <mergeCell ref="AR36:AT36"/>
    <mergeCell ref="AU36:AW36"/>
    <mergeCell ref="Z37:AF37"/>
    <mergeCell ref="AG37:AH37"/>
    <mergeCell ref="AI37:AK37"/>
    <mergeCell ref="AL37:AN37"/>
    <mergeCell ref="AO37:AQ37"/>
    <mergeCell ref="Z15:AF15"/>
    <mergeCell ref="AG15:AH15"/>
    <mergeCell ref="AI15:AK15"/>
    <mergeCell ref="AL15:AN15"/>
    <mergeCell ref="AO15:AQ15"/>
    <mergeCell ref="AR15:AT15"/>
    <mergeCell ref="AU15:AW15"/>
    <mergeCell ref="B15:H15"/>
    <mergeCell ref="I15:J15"/>
    <mergeCell ref="K15:M15"/>
    <mergeCell ref="N15:P15"/>
    <mergeCell ref="Q15:S15"/>
    <mergeCell ref="T15:V15"/>
    <mergeCell ref="W15:Y15"/>
    <mergeCell ref="Z14:AF14"/>
    <mergeCell ref="AG14:AH14"/>
    <mergeCell ref="AI14:AK14"/>
    <mergeCell ref="AL14:AN14"/>
    <mergeCell ref="AO14:AQ14"/>
    <mergeCell ref="AR14:AT14"/>
    <mergeCell ref="AU14:AW14"/>
    <mergeCell ref="B14:H14"/>
    <mergeCell ref="I14:J14"/>
    <mergeCell ref="K14:M14"/>
    <mergeCell ref="N14:P14"/>
    <mergeCell ref="Q14:S14"/>
    <mergeCell ref="T14:V14"/>
    <mergeCell ref="W14:Y14"/>
    <mergeCell ref="Z13:AF13"/>
    <mergeCell ref="AG13:AH13"/>
    <mergeCell ref="AI13:AK13"/>
    <mergeCell ref="AL13:AN13"/>
    <mergeCell ref="AO13:AQ13"/>
    <mergeCell ref="AR13:AT13"/>
    <mergeCell ref="AU13:AW13"/>
    <mergeCell ref="B13:H13"/>
    <mergeCell ref="I13:J13"/>
    <mergeCell ref="K13:M13"/>
    <mergeCell ref="N13:P13"/>
    <mergeCell ref="Q13:S13"/>
    <mergeCell ref="T13:V13"/>
    <mergeCell ref="W13:Y13"/>
    <mergeCell ref="B49:H49"/>
    <mergeCell ref="I49:J49"/>
    <mergeCell ref="K49:M49"/>
    <mergeCell ref="N49:P49"/>
    <mergeCell ref="Q49:S49"/>
    <mergeCell ref="T49:V49"/>
    <mergeCell ref="W49:Y49"/>
    <mergeCell ref="B48:H48"/>
    <mergeCell ref="I48:J48"/>
    <mergeCell ref="K48:M48"/>
    <mergeCell ref="N48:P48"/>
    <mergeCell ref="Q48:S48"/>
    <mergeCell ref="T48:V48"/>
    <mergeCell ref="W48:Y48"/>
    <mergeCell ref="Z47:AF47"/>
    <mergeCell ref="AG47:AH47"/>
    <mergeCell ref="AI47:AK47"/>
    <mergeCell ref="AL47:AN47"/>
    <mergeCell ref="AO47:AQ47"/>
    <mergeCell ref="AR47:AT47"/>
    <mergeCell ref="AU47:AW47"/>
    <mergeCell ref="B47:H47"/>
    <mergeCell ref="I47:J47"/>
    <mergeCell ref="K47:M47"/>
    <mergeCell ref="N47:P47"/>
    <mergeCell ref="Q47:S47"/>
    <mergeCell ref="T47:V47"/>
    <mergeCell ref="W47:Y47"/>
    <mergeCell ref="Z46:AF46"/>
    <mergeCell ref="AG46:AH46"/>
    <mergeCell ref="AI46:AK46"/>
    <mergeCell ref="AL46:AN46"/>
    <mergeCell ref="AO46:AQ46"/>
    <mergeCell ref="AR46:AT46"/>
    <mergeCell ref="AU46:AW46"/>
    <mergeCell ref="B46:H46"/>
    <mergeCell ref="I46:J46"/>
    <mergeCell ref="K46:M46"/>
    <mergeCell ref="N46:P46"/>
    <mergeCell ref="Q46:S46"/>
    <mergeCell ref="T46:V46"/>
    <mergeCell ref="W46:Y46"/>
    <mergeCell ref="Z45:AF45"/>
    <mergeCell ref="AG45:AH45"/>
    <mergeCell ref="AI45:AK45"/>
    <mergeCell ref="AL45:AN45"/>
    <mergeCell ref="AO45:AQ45"/>
    <mergeCell ref="AR45:AT45"/>
    <mergeCell ref="AU45:AW45"/>
    <mergeCell ref="B45:H45"/>
    <mergeCell ref="I45:J45"/>
    <mergeCell ref="K45:M45"/>
    <mergeCell ref="N45:P45"/>
    <mergeCell ref="Q45:S45"/>
    <mergeCell ref="T45:V45"/>
    <mergeCell ref="W45:Y45"/>
    <mergeCell ref="Z44:AF44"/>
    <mergeCell ref="AG44:AH44"/>
    <mergeCell ref="AI44:AK44"/>
    <mergeCell ref="AL44:AN44"/>
    <mergeCell ref="AO44:AQ44"/>
    <mergeCell ref="AR44:AT44"/>
    <mergeCell ref="AU44:AW44"/>
    <mergeCell ref="B44:H44"/>
    <mergeCell ref="I44:J44"/>
    <mergeCell ref="K44:M44"/>
    <mergeCell ref="N44:P44"/>
    <mergeCell ref="Q44:S44"/>
    <mergeCell ref="T44:V44"/>
    <mergeCell ref="W44:Y44"/>
    <mergeCell ref="Z43:AF43"/>
    <mergeCell ref="AG43:AH43"/>
    <mergeCell ref="AI43:AK43"/>
    <mergeCell ref="AL43:AN43"/>
    <mergeCell ref="AO43:AQ43"/>
    <mergeCell ref="AR43:AT43"/>
    <mergeCell ref="AU43:AW43"/>
    <mergeCell ref="B43:H43"/>
    <mergeCell ref="I43:J43"/>
    <mergeCell ref="K43:M43"/>
    <mergeCell ref="N43:P43"/>
    <mergeCell ref="Q43:S43"/>
    <mergeCell ref="T43:V43"/>
    <mergeCell ref="W43:Y43"/>
    <mergeCell ref="Z42:AF42"/>
    <mergeCell ref="AG42:AH42"/>
    <mergeCell ref="AI42:AK42"/>
    <mergeCell ref="AL42:AN42"/>
    <mergeCell ref="AO42:AQ42"/>
    <mergeCell ref="AR42:AT42"/>
    <mergeCell ref="AU42:AW42"/>
    <mergeCell ref="B42:H42"/>
    <mergeCell ref="I42:J42"/>
    <mergeCell ref="K42:M42"/>
    <mergeCell ref="N42:P42"/>
    <mergeCell ref="Q42:S42"/>
    <mergeCell ref="T42:V42"/>
    <mergeCell ref="W42:Y42"/>
    <mergeCell ref="Z34:AF34"/>
    <mergeCell ref="AG34:AH34"/>
    <mergeCell ref="AI34:AK34"/>
    <mergeCell ref="AL34:AN34"/>
    <mergeCell ref="AO34:AQ34"/>
    <mergeCell ref="AR34:AT34"/>
    <mergeCell ref="AU34:AW34"/>
    <mergeCell ref="B34:H34"/>
    <mergeCell ref="I34:J34"/>
    <mergeCell ref="K34:M34"/>
    <mergeCell ref="N34:P34"/>
    <mergeCell ref="Q34:S34"/>
    <mergeCell ref="T34:V34"/>
    <mergeCell ref="W34:Y34"/>
    <mergeCell ref="Z33:AF33"/>
    <mergeCell ref="AG33:AH33"/>
    <mergeCell ref="AI33:AK33"/>
    <mergeCell ref="AL33:AN33"/>
    <mergeCell ref="AO33:AQ33"/>
    <mergeCell ref="AR33:AT33"/>
    <mergeCell ref="AU33:AW33"/>
    <mergeCell ref="B33:H33"/>
    <mergeCell ref="I33:J33"/>
    <mergeCell ref="K33:M33"/>
    <mergeCell ref="N33:P33"/>
    <mergeCell ref="Q33:S33"/>
    <mergeCell ref="T33:V33"/>
    <mergeCell ref="W33:Y33"/>
    <mergeCell ref="Z32:AF32"/>
    <mergeCell ref="AG32:AH32"/>
    <mergeCell ref="AI32:AK32"/>
    <mergeCell ref="AL32:AN32"/>
    <mergeCell ref="AO32:AQ32"/>
    <mergeCell ref="AR32:AT32"/>
    <mergeCell ref="AU32:AW32"/>
    <mergeCell ref="B32:H32"/>
    <mergeCell ref="I32:J32"/>
    <mergeCell ref="K32:M32"/>
    <mergeCell ref="N32:P32"/>
    <mergeCell ref="Q32:S32"/>
    <mergeCell ref="T32:V32"/>
    <mergeCell ref="W32:Y32"/>
    <mergeCell ref="Z31:AF31"/>
    <mergeCell ref="AG31:AH31"/>
    <mergeCell ref="AI31:AK31"/>
    <mergeCell ref="AL31:AN31"/>
    <mergeCell ref="AO31:AQ31"/>
    <mergeCell ref="AR31:AT31"/>
    <mergeCell ref="AU31:AW31"/>
    <mergeCell ref="B31:H31"/>
    <mergeCell ref="I31:J31"/>
    <mergeCell ref="K31:M31"/>
    <mergeCell ref="N31:P31"/>
    <mergeCell ref="Q31:S31"/>
    <mergeCell ref="T31:V31"/>
    <mergeCell ref="W31:Y31"/>
    <mergeCell ref="Z30:AF30"/>
    <mergeCell ref="AG30:AH30"/>
    <mergeCell ref="AI30:AK30"/>
    <mergeCell ref="AL30:AN30"/>
    <mergeCell ref="AO30:AQ30"/>
    <mergeCell ref="AR30:AT30"/>
    <mergeCell ref="AU30:AW30"/>
    <mergeCell ref="B30:H30"/>
    <mergeCell ref="I30:J30"/>
    <mergeCell ref="K30:M30"/>
    <mergeCell ref="N30:P30"/>
    <mergeCell ref="Q30:S30"/>
    <mergeCell ref="T30:V30"/>
    <mergeCell ref="W30:Y30"/>
    <mergeCell ref="Z29:AF29"/>
    <mergeCell ref="AG29:AH29"/>
    <mergeCell ref="AI29:AK29"/>
    <mergeCell ref="AL29:AN29"/>
    <mergeCell ref="AO29:AQ29"/>
    <mergeCell ref="AR29:AT29"/>
    <mergeCell ref="AU29:AW29"/>
    <mergeCell ref="B29:H29"/>
    <mergeCell ref="I29:J29"/>
    <mergeCell ref="K29:M29"/>
    <mergeCell ref="N29:P29"/>
    <mergeCell ref="Q29:S29"/>
    <mergeCell ref="T29:V29"/>
    <mergeCell ref="W29:Y29"/>
    <mergeCell ref="Z28:AF28"/>
    <mergeCell ref="AG28:AH28"/>
    <mergeCell ref="AI28:AK28"/>
    <mergeCell ref="AL28:AN28"/>
    <mergeCell ref="AO28:AQ28"/>
    <mergeCell ref="AR28:AT28"/>
    <mergeCell ref="AU28:AW28"/>
    <mergeCell ref="B28:H28"/>
    <mergeCell ref="I28:J28"/>
    <mergeCell ref="K28:M28"/>
    <mergeCell ref="N28:P28"/>
    <mergeCell ref="Q28:S28"/>
    <mergeCell ref="T28:V28"/>
    <mergeCell ref="W28:Y28"/>
    <mergeCell ref="Z27:AF27"/>
    <mergeCell ref="AG27:AH27"/>
    <mergeCell ref="AI27:AK27"/>
    <mergeCell ref="AL27:AN27"/>
    <mergeCell ref="AO27:AQ27"/>
    <mergeCell ref="AR27:AT27"/>
    <mergeCell ref="AU27:AW27"/>
    <mergeCell ref="B27:H27"/>
    <mergeCell ref="I27:J27"/>
    <mergeCell ref="K27:M27"/>
    <mergeCell ref="N27:P27"/>
    <mergeCell ref="Q27:S27"/>
    <mergeCell ref="T27:V27"/>
    <mergeCell ref="W27:Y27"/>
    <mergeCell ref="Z26:AF26"/>
    <mergeCell ref="AG26:AH26"/>
    <mergeCell ref="AI26:AK26"/>
    <mergeCell ref="AL26:AN26"/>
    <mergeCell ref="AO26:AQ26"/>
    <mergeCell ref="AR26:AT26"/>
    <mergeCell ref="AU26:AW26"/>
    <mergeCell ref="B26:H26"/>
    <mergeCell ref="I26:J26"/>
    <mergeCell ref="K26:M26"/>
    <mergeCell ref="N26:P26"/>
    <mergeCell ref="Q26:S26"/>
    <mergeCell ref="T26:V26"/>
    <mergeCell ref="W26:Y26"/>
    <mergeCell ref="Z25:AF25"/>
    <mergeCell ref="AG25:AH25"/>
    <mergeCell ref="AI25:AK25"/>
    <mergeCell ref="AL25:AN25"/>
    <mergeCell ref="AO25:AQ25"/>
    <mergeCell ref="AR25:AT25"/>
    <mergeCell ref="AU25:AW25"/>
    <mergeCell ref="B25:H25"/>
    <mergeCell ref="I25:J25"/>
    <mergeCell ref="K25:M25"/>
    <mergeCell ref="N25:P25"/>
    <mergeCell ref="Q25:S25"/>
    <mergeCell ref="T25:V25"/>
    <mergeCell ref="W25:Y25"/>
    <mergeCell ref="Z24:AF24"/>
    <mergeCell ref="AG24:AH24"/>
    <mergeCell ref="AI24:AK24"/>
    <mergeCell ref="AL24:AN24"/>
    <mergeCell ref="AO24:AQ24"/>
    <mergeCell ref="AR24:AT24"/>
    <mergeCell ref="AU24:AW24"/>
    <mergeCell ref="B24:H24"/>
    <mergeCell ref="I24:J24"/>
    <mergeCell ref="K24:M24"/>
    <mergeCell ref="N24:P24"/>
    <mergeCell ref="Q24:S24"/>
    <mergeCell ref="T24:V24"/>
    <mergeCell ref="W24:Y24"/>
    <mergeCell ref="Z23:AF23"/>
    <mergeCell ref="AG23:AH23"/>
    <mergeCell ref="AI23:AK23"/>
    <mergeCell ref="AL23:AN23"/>
    <mergeCell ref="AO23:AQ23"/>
    <mergeCell ref="AR23:AT23"/>
    <mergeCell ref="AU23:AW23"/>
    <mergeCell ref="B23:H23"/>
    <mergeCell ref="I23:J23"/>
    <mergeCell ref="K23:M23"/>
    <mergeCell ref="N23:P23"/>
    <mergeCell ref="Q23:S23"/>
    <mergeCell ref="T23:V23"/>
    <mergeCell ref="W23:Y23"/>
    <mergeCell ref="Z22:AF22"/>
    <mergeCell ref="AG22:AH22"/>
    <mergeCell ref="AI22:AK22"/>
    <mergeCell ref="AL22:AN22"/>
    <mergeCell ref="AO22:AQ22"/>
    <mergeCell ref="AR22:AT22"/>
    <mergeCell ref="AU22:AW22"/>
    <mergeCell ref="B22:H22"/>
    <mergeCell ref="I22:J22"/>
    <mergeCell ref="K22:M22"/>
    <mergeCell ref="N22:P22"/>
    <mergeCell ref="Q22:S22"/>
    <mergeCell ref="T22:V22"/>
    <mergeCell ref="W22:Y22"/>
    <mergeCell ref="Z21:AF21"/>
    <mergeCell ref="AG21:AH21"/>
    <mergeCell ref="AI21:AK21"/>
    <mergeCell ref="AL21:AN21"/>
    <mergeCell ref="AO21:AQ21"/>
    <mergeCell ref="AR21:AT21"/>
    <mergeCell ref="AU21:AW21"/>
    <mergeCell ref="B21:H21"/>
    <mergeCell ref="I21:J21"/>
    <mergeCell ref="K21:M21"/>
    <mergeCell ref="N21:P21"/>
    <mergeCell ref="Q21:S21"/>
    <mergeCell ref="T21:V21"/>
    <mergeCell ref="W21:Y21"/>
    <mergeCell ref="Z20:AF20"/>
    <mergeCell ref="AG20:AH20"/>
    <mergeCell ref="AI20:AK20"/>
    <mergeCell ref="AL20:AN20"/>
    <mergeCell ref="AO20:AQ20"/>
    <mergeCell ref="AR20:AT20"/>
    <mergeCell ref="AU20:AW20"/>
    <mergeCell ref="B20:H20"/>
    <mergeCell ref="I20:J20"/>
    <mergeCell ref="K20:M20"/>
    <mergeCell ref="N20:P20"/>
    <mergeCell ref="Q20:S20"/>
    <mergeCell ref="T20:V20"/>
    <mergeCell ref="W20:Y20"/>
    <mergeCell ref="Z19:AF19"/>
    <mergeCell ref="AG19:AH19"/>
    <mergeCell ref="AI19:AK19"/>
    <mergeCell ref="AL19:AN19"/>
    <mergeCell ref="AO19:AQ19"/>
    <mergeCell ref="AR19:AT19"/>
    <mergeCell ref="AU19:AW19"/>
    <mergeCell ref="B19:H19"/>
    <mergeCell ref="I19:J19"/>
    <mergeCell ref="K19:M19"/>
    <mergeCell ref="N19:P19"/>
    <mergeCell ref="Q19:S19"/>
    <mergeCell ref="T19:V19"/>
    <mergeCell ref="W19:Y19"/>
    <mergeCell ref="Z18:AF18"/>
    <mergeCell ref="AG18:AH18"/>
    <mergeCell ref="AI18:AK18"/>
    <mergeCell ref="AL18:AN18"/>
    <mergeCell ref="AO18:AQ18"/>
    <mergeCell ref="AR18:AT18"/>
    <mergeCell ref="AU18:AW18"/>
    <mergeCell ref="B18:H18"/>
    <mergeCell ref="I18:J18"/>
    <mergeCell ref="K18:M18"/>
    <mergeCell ref="N18:P18"/>
    <mergeCell ref="Q18:S18"/>
    <mergeCell ref="T18:V18"/>
    <mergeCell ref="W18:Y18"/>
    <mergeCell ref="Z17:AF17"/>
    <mergeCell ref="AG17:AH17"/>
    <mergeCell ref="AI17:AK17"/>
    <mergeCell ref="AL17:AN17"/>
    <mergeCell ref="AO17:AQ17"/>
    <mergeCell ref="AR17:AT17"/>
    <mergeCell ref="AU17:AW17"/>
    <mergeCell ref="B17:H17"/>
    <mergeCell ref="I17:J17"/>
    <mergeCell ref="K17:M17"/>
    <mergeCell ref="N17:P17"/>
    <mergeCell ref="Q17:S17"/>
    <mergeCell ref="T17:V17"/>
    <mergeCell ref="W17:Y17"/>
    <mergeCell ref="Z16:AF16"/>
    <mergeCell ref="AG16:AH16"/>
    <mergeCell ref="AI16:AK16"/>
    <mergeCell ref="AL16:AN16"/>
    <mergeCell ref="AO16:AQ16"/>
    <mergeCell ref="AR16:AT16"/>
    <mergeCell ref="AU16:AW16"/>
    <mergeCell ref="B16:H16"/>
    <mergeCell ref="I16:J16"/>
    <mergeCell ref="K16:M16"/>
    <mergeCell ref="N16:P16"/>
    <mergeCell ref="Q16:S16"/>
    <mergeCell ref="T16:V16"/>
    <mergeCell ref="W16:Y16"/>
    <mergeCell ref="Z12:AF12"/>
    <mergeCell ref="AG12:AH12"/>
    <mergeCell ref="AI12:AK12"/>
    <mergeCell ref="AL12:AN12"/>
    <mergeCell ref="AO12:AQ12"/>
    <mergeCell ref="AR12:AT12"/>
    <mergeCell ref="AU12:AW12"/>
    <mergeCell ref="B12:H12"/>
    <mergeCell ref="I12:J12"/>
    <mergeCell ref="K12:M12"/>
    <mergeCell ref="N12:P12"/>
    <mergeCell ref="Q12:S12"/>
    <mergeCell ref="T12:V12"/>
    <mergeCell ref="W12:Y12"/>
    <mergeCell ref="AO11:AQ11"/>
    <mergeCell ref="AR11:AT11"/>
    <mergeCell ref="AU11:AW11"/>
    <mergeCell ref="B11:H11"/>
    <mergeCell ref="I11:J11"/>
    <mergeCell ref="K11:M11"/>
    <mergeCell ref="N11:P11"/>
    <mergeCell ref="Q11:S11"/>
    <mergeCell ref="T11:V11"/>
    <mergeCell ref="W11:Y11"/>
    <mergeCell ref="B10:H10"/>
    <mergeCell ref="I10:J10"/>
    <mergeCell ref="K10:M10"/>
    <mergeCell ref="N10:P10"/>
    <mergeCell ref="Q10:S10"/>
    <mergeCell ref="Z11:AF11"/>
    <mergeCell ref="AG11:AH11"/>
    <mergeCell ref="AI11:AK11"/>
    <mergeCell ref="AL11:AN11"/>
    <mergeCell ref="AR10:AT10"/>
    <mergeCell ref="AU10:AW10"/>
    <mergeCell ref="T10:V10"/>
    <mergeCell ref="W10:Y10"/>
    <mergeCell ref="Z10:AF10"/>
    <mergeCell ref="AG10:AH10"/>
    <mergeCell ref="AI10:AK10"/>
    <mergeCell ref="AL10:AN10"/>
    <mergeCell ref="AO10:AQ10"/>
    <mergeCell ref="AR9:AT9"/>
    <mergeCell ref="AU9:AW9"/>
    <mergeCell ref="B4:AW5"/>
    <mergeCell ref="B6:AW7"/>
    <mergeCell ref="B8:H9"/>
    <mergeCell ref="I8:J9"/>
    <mergeCell ref="K8:M9"/>
    <mergeCell ref="T8:Y8"/>
    <mergeCell ref="AR8:AW8"/>
    <mergeCell ref="T9:V9"/>
    <mergeCell ref="W9:Y9"/>
    <mergeCell ref="Z8:AF9"/>
    <mergeCell ref="AG8:AH9"/>
    <mergeCell ref="AI8:AK9"/>
    <mergeCell ref="AL8:AQ8"/>
    <mergeCell ref="AL9:AN9"/>
    <mergeCell ref="AO9:AQ9"/>
    <mergeCell ref="N8:S8"/>
    <mergeCell ref="N9:P9"/>
    <mergeCell ref="Q9:S9"/>
    <mergeCell ref="AI1:AL2"/>
    <mergeCell ref="AM1:AQ1"/>
    <mergeCell ref="AS1:AW2"/>
    <mergeCell ref="AM2:AQ2"/>
    <mergeCell ref="B1:D2"/>
    <mergeCell ref="E1:J2"/>
    <mergeCell ref="K1:L2"/>
    <mergeCell ref="M1:N2"/>
    <mergeCell ref="O1:Q2"/>
    <mergeCell ref="R1:AD2"/>
    <mergeCell ref="AE1:AH2"/>
  </mergeCells>
  <printOptions horizontalCentered="1"/>
  <pageMargins left="0.23622047244094491" right="0.23622047244094491" top="0.98425196850393704" bottom="0.39370078740157483" header="0" footer="0"/>
  <pageSetup paperSize="9" orientation="landscape"/>
  <headerFooter>
    <oddHeader>&amp;LDIRECCIÓN DE TRIBUNALES DE CLASIFICACIÓN TRIBUNAL DE EDUCACIÓN TÉCNICO PROFESIONAL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895"/>
  <sheetViews>
    <sheetView showGridLines="0" topLeftCell="F11" workbookViewId="0">
      <selection activeCell="Q19" sqref="Q19:R19"/>
    </sheetView>
  </sheetViews>
  <sheetFormatPr baseColWidth="10" defaultColWidth="14.42578125" defaultRowHeight="15" customHeight="1"/>
  <cols>
    <col min="1" max="57" width="3.7109375" customWidth="1"/>
  </cols>
  <sheetData>
    <row r="1" spans="1:57" ht="12.75" customHeight="1">
      <c r="A1" s="4"/>
      <c r="B1" s="268" t="s">
        <v>3</v>
      </c>
      <c r="C1" s="203"/>
      <c r="D1" s="195"/>
      <c r="E1" s="341">
        <f>'SET 3.1 POF'!$D$7</f>
        <v>2020</v>
      </c>
      <c r="F1" s="203"/>
      <c r="G1" s="203"/>
      <c r="H1" s="203"/>
      <c r="I1" s="203"/>
      <c r="J1" s="195"/>
      <c r="K1" s="342" t="s">
        <v>5</v>
      </c>
      <c r="L1" s="195"/>
      <c r="M1" s="212">
        <f>'SET 3.1 POF'!$L$7</f>
        <v>12</v>
      </c>
      <c r="N1" s="195"/>
      <c r="O1" s="342" t="s">
        <v>6</v>
      </c>
      <c r="P1" s="203"/>
      <c r="Q1" s="195"/>
      <c r="R1" s="284" t="str">
        <f>'SET 3.1 POF'!$P$7</f>
        <v>San Nicolás</v>
      </c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195"/>
      <c r="AE1" s="285" t="s">
        <v>8</v>
      </c>
      <c r="AF1" s="203"/>
      <c r="AG1" s="203"/>
      <c r="AH1" s="203"/>
      <c r="AI1" s="337">
        <f>'SET 3.1 POF'!$AG$7</f>
        <v>402</v>
      </c>
      <c r="AJ1" s="203"/>
      <c r="AK1" s="203"/>
      <c r="AL1" s="195"/>
      <c r="AM1" s="338" t="s">
        <v>0</v>
      </c>
      <c r="AN1" s="300"/>
      <c r="AO1" s="300"/>
      <c r="AP1" s="300"/>
      <c r="AQ1" s="333"/>
      <c r="AR1" s="8" t="str">
        <f>IF('SET 3.1 POF'!$U$1="","",'SET 3.1 POF'!$U$1)</f>
        <v>x</v>
      </c>
      <c r="AS1" s="339">
        <f>'SET 3.1 POF'!$AG$1</f>
        <v>43921</v>
      </c>
      <c r="AT1" s="203"/>
      <c r="AU1" s="203"/>
      <c r="AV1" s="203"/>
      <c r="AW1" s="253"/>
      <c r="AX1" s="2"/>
      <c r="AY1" s="2"/>
      <c r="AZ1" s="2"/>
      <c r="BA1" s="2"/>
      <c r="BB1" s="2"/>
      <c r="BC1" s="2"/>
      <c r="BD1" s="2"/>
      <c r="BE1" s="2"/>
    </row>
    <row r="2" spans="1:57" ht="12.75" customHeight="1">
      <c r="A2" s="9"/>
      <c r="B2" s="258"/>
      <c r="C2" s="187"/>
      <c r="D2" s="188"/>
      <c r="E2" s="186"/>
      <c r="F2" s="187"/>
      <c r="G2" s="187"/>
      <c r="H2" s="187"/>
      <c r="I2" s="187"/>
      <c r="J2" s="188"/>
      <c r="K2" s="186"/>
      <c r="L2" s="188"/>
      <c r="M2" s="186"/>
      <c r="N2" s="188"/>
      <c r="O2" s="186"/>
      <c r="P2" s="187"/>
      <c r="Q2" s="188"/>
      <c r="R2" s="186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8"/>
      <c r="AE2" s="186"/>
      <c r="AF2" s="187"/>
      <c r="AG2" s="187"/>
      <c r="AH2" s="187"/>
      <c r="AI2" s="186"/>
      <c r="AJ2" s="187"/>
      <c r="AK2" s="187"/>
      <c r="AL2" s="188"/>
      <c r="AM2" s="340" t="s">
        <v>1</v>
      </c>
      <c r="AN2" s="293"/>
      <c r="AO2" s="293"/>
      <c r="AP2" s="293"/>
      <c r="AQ2" s="294"/>
      <c r="AR2" s="10" t="str">
        <f>IF('SET 3.1 POF'!$AC$1="","",'SET 3.1 POF'!$AC$1)</f>
        <v/>
      </c>
      <c r="AS2" s="258"/>
      <c r="AT2" s="187"/>
      <c r="AU2" s="187"/>
      <c r="AV2" s="187"/>
      <c r="AW2" s="276"/>
      <c r="AX2" s="2"/>
      <c r="AY2" s="2"/>
      <c r="AZ2" s="2"/>
      <c r="BA2" s="2"/>
      <c r="BB2" s="2"/>
      <c r="BC2" s="2"/>
      <c r="BD2" s="2"/>
      <c r="BE2" s="2"/>
    </row>
    <row r="3" spans="1:57" ht="12.75" customHeight="1">
      <c r="A3" s="9"/>
      <c r="B3" s="11"/>
      <c r="C3" s="11"/>
      <c r="D3" s="11"/>
      <c r="E3" s="12"/>
      <c r="F3" s="12"/>
      <c r="G3" s="12"/>
      <c r="H3" s="12"/>
      <c r="I3" s="12"/>
      <c r="J3" s="12"/>
      <c r="K3" s="11"/>
      <c r="L3" s="11"/>
      <c r="M3" s="13"/>
      <c r="N3" s="13"/>
      <c r="O3" s="11"/>
      <c r="P3" s="11"/>
      <c r="Q3" s="11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5"/>
      <c r="AF3" s="15"/>
      <c r="AG3" s="15"/>
      <c r="AH3" s="15"/>
      <c r="AI3" s="15"/>
      <c r="AJ3" s="15"/>
      <c r="AK3" s="16"/>
      <c r="AL3" s="16"/>
      <c r="AM3" s="3"/>
      <c r="AN3" s="3"/>
      <c r="AO3" s="3"/>
      <c r="AP3" s="3"/>
      <c r="AQ3" s="3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</row>
    <row r="4" spans="1:57" ht="12.75" customHeight="1">
      <c r="A4" s="2"/>
      <c r="B4" s="20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6"/>
      <c r="P4" s="26"/>
      <c r="Q4" s="26"/>
      <c r="R4" s="26"/>
      <c r="S4" s="26"/>
      <c r="T4" s="26"/>
      <c r="U4" s="26"/>
      <c r="V4" s="414" t="s">
        <v>19</v>
      </c>
      <c r="W4" s="255"/>
      <c r="X4" s="255"/>
      <c r="Y4" s="415"/>
      <c r="Z4" s="414" t="s">
        <v>21</v>
      </c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415"/>
      <c r="AL4" s="414"/>
      <c r="AM4" s="255"/>
      <c r="AN4" s="416"/>
      <c r="AO4" s="255"/>
      <c r="AP4" s="255"/>
      <c r="AQ4" s="255"/>
      <c r="AR4" s="29"/>
      <c r="AS4" s="416"/>
      <c r="AT4" s="255"/>
      <c r="AU4" s="255"/>
      <c r="AV4" s="415"/>
      <c r="AW4" s="2"/>
      <c r="AX4" s="2"/>
      <c r="AY4" s="2"/>
      <c r="AZ4" s="2"/>
      <c r="BA4" s="2"/>
      <c r="BB4" s="2"/>
      <c r="BC4" s="2"/>
      <c r="BD4" s="2"/>
      <c r="BE4" s="2"/>
    </row>
    <row r="5" spans="1:57" ht="12.75" customHeight="1">
      <c r="A5" s="2"/>
      <c r="B5" s="400" t="s">
        <v>28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239"/>
      <c r="Z5" s="40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P5" s="171"/>
      <c r="AQ5" s="171"/>
      <c r="AR5" s="171"/>
      <c r="AS5" s="171"/>
      <c r="AT5" s="171"/>
      <c r="AU5" s="171"/>
      <c r="AV5" s="239"/>
      <c r="AW5" s="2"/>
      <c r="AX5" s="2"/>
      <c r="AY5" s="2"/>
      <c r="AZ5" s="2"/>
      <c r="BA5" s="2"/>
      <c r="BB5" s="2"/>
      <c r="BC5" s="2"/>
      <c r="BD5" s="2"/>
      <c r="BE5" s="2"/>
    </row>
    <row r="6" spans="1:57" ht="12.75" customHeight="1">
      <c r="A6" s="2"/>
      <c r="B6" s="264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239"/>
      <c r="Z6" s="264"/>
      <c r="AA6" s="171"/>
      <c r="AB6" s="171"/>
      <c r="AC6" s="171"/>
      <c r="AD6" s="171"/>
      <c r="AE6" s="171"/>
      <c r="AF6" s="171"/>
      <c r="AG6" s="171"/>
      <c r="AH6" s="171"/>
      <c r="AI6" s="171"/>
      <c r="AJ6" s="171"/>
      <c r="AK6" s="171"/>
      <c r="AL6" s="171"/>
      <c r="AM6" s="171"/>
      <c r="AN6" s="171"/>
      <c r="AO6" s="171"/>
      <c r="AP6" s="171"/>
      <c r="AQ6" s="171"/>
      <c r="AR6" s="171"/>
      <c r="AS6" s="171"/>
      <c r="AT6" s="171"/>
      <c r="AU6" s="171"/>
      <c r="AV6" s="239"/>
      <c r="AW6" s="2"/>
      <c r="AX6" s="2"/>
      <c r="AY6" s="2"/>
      <c r="AZ6" s="2"/>
      <c r="BA6" s="2"/>
      <c r="BB6" s="2"/>
      <c r="BC6" s="2"/>
      <c r="BD6" s="2"/>
      <c r="BE6" s="2"/>
    </row>
    <row r="7" spans="1:57" ht="12.75" customHeight="1">
      <c r="A7" s="2"/>
      <c r="B7" s="264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239"/>
      <c r="Z7" s="264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1"/>
      <c r="AU7" s="171"/>
      <c r="AV7" s="239"/>
      <c r="AW7" s="2"/>
      <c r="AX7" s="2"/>
      <c r="AY7" s="2"/>
      <c r="AZ7" s="2"/>
      <c r="BA7" s="2"/>
      <c r="BB7" s="2"/>
      <c r="BC7" s="2"/>
      <c r="BD7" s="2"/>
      <c r="BE7" s="2"/>
    </row>
    <row r="8" spans="1:57" ht="12.75" customHeight="1">
      <c r="A8" s="2"/>
      <c r="B8" s="264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239"/>
      <c r="Z8" s="264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  <c r="AM8" s="171"/>
      <c r="AN8" s="171"/>
      <c r="AO8" s="171"/>
      <c r="AP8" s="171"/>
      <c r="AQ8" s="171"/>
      <c r="AR8" s="171"/>
      <c r="AS8" s="171"/>
      <c r="AT8" s="171"/>
      <c r="AU8" s="171"/>
      <c r="AV8" s="239"/>
      <c r="AW8" s="2"/>
      <c r="AX8" s="2"/>
      <c r="AY8" s="2"/>
      <c r="AZ8" s="2"/>
      <c r="BA8" s="2"/>
      <c r="BB8" s="2"/>
      <c r="BC8" s="2"/>
      <c r="BD8" s="2"/>
      <c r="BE8" s="2"/>
    </row>
    <row r="9" spans="1:57" ht="12.75" customHeight="1">
      <c r="A9" s="2"/>
      <c r="B9" s="264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239"/>
      <c r="Z9" s="264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239"/>
      <c r="AW9" s="2"/>
      <c r="AX9" s="2"/>
      <c r="AY9" s="2"/>
      <c r="AZ9" s="2"/>
      <c r="BA9" s="2"/>
      <c r="BB9" s="2"/>
      <c r="BC9" s="2"/>
      <c r="BD9" s="2"/>
      <c r="BE9" s="2"/>
    </row>
    <row r="10" spans="1:57" ht="12.75" customHeight="1">
      <c r="A10" s="2"/>
      <c r="B10" s="264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239"/>
      <c r="Z10" s="264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71"/>
      <c r="AO10" s="171"/>
      <c r="AP10" s="171"/>
      <c r="AQ10" s="171"/>
      <c r="AR10" s="171"/>
      <c r="AS10" s="171"/>
      <c r="AT10" s="171"/>
      <c r="AU10" s="171"/>
      <c r="AV10" s="239"/>
      <c r="AW10" s="2"/>
      <c r="AX10" s="2"/>
      <c r="AY10" s="2"/>
      <c r="AZ10" s="2"/>
      <c r="BA10" s="2"/>
      <c r="BB10" s="2"/>
      <c r="BC10" s="2"/>
      <c r="BD10" s="2"/>
      <c r="BE10" s="2"/>
    </row>
    <row r="11" spans="1:57" ht="12.75" customHeight="1">
      <c r="A11" s="2"/>
      <c r="B11" s="264"/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1"/>
      <c r="V11" s="171"/>
      <c r="W11" s="171"/>
      <c r="X11" s="171"/>
      <c r="Y11" s="239"/>
      <c r="Z11" s="264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171"/>
      <c r="AP11" s="171"/>
      <c r="AQ11" s="171"/>
      <c r="AR11" s="171"/>
      <c r="AS11" s="171"/>
      <c r="AT11" s="171"/>
      <c r="AU11" s="171"/>
      <c r="AV11" s="239"/>
      <c r="AW11" s="2"/>
      <c r="AX11" s="2"/>
      <c r="AY11" s="2"/>
      <c r="AZ11" s="2"/>
      <c r="BA11" s="2"/>
      <c r="BB11" s="2"/>
      <c r="BC11" s="2"/>
      <c r="BD11" s="2"/>
      <c r="BE11" s="2"/>
    </row>
    <row r="12" spans="1:57" ht="12.75" customHeight="1">
      <c r="A12" s="2"/>
      <c r="B12" s="264"/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239"/>
      <c r="Z12" s="264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  <c r="AM12" s="171"/>
      <c r="AN12" s="171"/>
      <c r="AO12" s="171"/>
      <c r="AP12" s="171"/>
      <c r="AQ12" s="171"/>
      <c r="AR12" s="171"/>
      <c r="AS12" s="171"/>
      <c r="AT12" s="171"/>
      <c r="AU12" s="171"/>
      <c r="AV12" s="239"/>
      <c r="AW12" s="2"/>
      <c r="AX12" s="2"/>
      <c r="AY12" s="2"/>
      <c r="AZ12" s="2"/>
      <c r="BA12" s="2"/>
      <c r="BB12" s="2"/>
      <c r="BC12" s="2"/>
      <c r="BD12" s="2"/>
      <c r="BE12" s="2"/>
    </row>
    <row r="13" spans="1:57" ht="12.75" customHeight="1">
      <c r="A13" s="2"/>
      <c r="B13" s="258"/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276"/>
      <c r="Z13" s="258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87"/>
      <c r="AT13" s="187"/>
      <c r="AU13" s="187"/>
      <c r="AV13" s="276"/>
      <c r="AW13" s="2"/>
      <c r="AX13" s="2"/>
      <c r="AY13" s="2"/>
      <c r="AZ13" s="2"/>
      <c r="BA13" s="2"/>
      <c r="BB13" s="2"/>
      <c r="BC13" s="2"/>
      <c r="BD13" s="2"/>
      <c r="BE13" s="2"/>
    </row>
    <row r="14" spans="1:57" ht="12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</row>
    <row r="15" spans="1:57" ht="25.5" customHeight="1">
      <c r="A15" s="33"/>
      <c r="B15" s="402" t="s">
        <v>38</v>
      </c>
      <c r="C15" s="195"/>
      <c r="D15" s="342" t="s">
        <v>43</v>
      </c>
      <c r="E15" s="203"/>
      <c r="F15" s="253"/>
      <c r="G15" s="398" t="s">
        <v>44</v>
      </c>
      <c r="H15" s="300"/>
      <c r="I15" s="300"/>
      <c r="J15" s="301"/>
      <c r="K15" s="398" t="s">
        <v>46</v>
      </c>
      <c r="L15" s="300"/>
      <c r="M15" s="300"/>
      <c r="N15" s="300"/>
      <c r="O15" s="300"/>
      <c r="P15" s="300"/>
      <c r="Q15" s="300"/>
      <c r="R15" s="300"/>
      <c r="S15" s="300"/>
      <c r="T15" s="300"/>
      <c r="U15" s="300"/>
      <c r="V15" s="301"/>
      <c r="W15" s="398" t="s">
        <v>47</v>
      </c>
      <c r="X15" s="300"/>
      <c r="Y15" s="300"/>
      <c r="Z15" s="300"/>
      <c r="AA15" s="300"/>
      <c r="AB15" s="300"/>
      <c r="AC15" s="300"/>
      <c r="AD15" s="300"/>
      <c r="AE15" s="300"/>
      <c r="AF15" s="300"/>
      <c r="AG15" s="300"/>
      <c r="AH15" s="301"/>
      <c r="AI15" s="398" t="s">
        <v>48</v>
      </c>
      <c r="AJ15" s="300"/>
      <c r="AK15" s="300"/>
      <c r="AL15" s="300"/>
      <c r="AM15" s="300"/>
      <c r="AN15" s="300"/>
      <c r="AO15" s="301"/>
      <c r="AP15" s="399" t="s">
        <v>49</v>
      </c>
      <c r="AQ15" s="203"/>
      <c r="AR15" s="203"/>
      <c r="AS15" s="203"/>
      <c r="AT15" s="203"/>
      <c r="AU15" s="195"/>
      <c r="AV15" s="417" t="s">
        <v>53</v>
      </c>
      <c r="AW15" s="203"/>
      <c r="AX15" s="195"/>
      <c r="AY15" s="418" t="s">
        <v>54</v>
      </c>
      <c r="AZ15" s="300"/>
      <c r="BA15" s="301"/>
      <c r="BB15" s="402" t="s">
        <v>55</v>
      </c>
      <c r="BC15" s="203"/>
      <c r="BD15" s="253"/>
      <c r="BE15" s="41"/>
    </row>
    <row r="16" spans="1:57" ht="25.5" customHeight="1" thickBot="1">
      <c r="A16" s="42"/>
      <c r="B16" s="258"/>
      <c r="C16" s="188"/>
      <c r="D16" s="186"/>
      <c r="E16" s="187"/>
      <c r="F16" s="276"/>
      <c r="G16" s="422" t="s">
        <v>57</v>
      </c>
      <c r="H16" s="294"/>
      <c r="I16" s="409" t="s">
        <v>61</v>
      </c>
      <c r="J16" s="307"/>
      <c r="K16" s="422" t="s">
        <v>63</v>
      </c>
      <c r="L16" s="294"/>
      <c r="M16" s="409" t="s">
        <v>64</v>
      </c>
      <c r="N16" s="294"/>
      <c r="O16" s="409" t="s">
        <v>66</v>
      </c>
      <c r="P16" s="294"/>
      <c r="Q16" s="423" t="s">
        <v>67</v>
      </c>
      <c r="R16" s="294"/>
      <c r="S16" s="408" t="s">
        <v>68</v>
      </c>
      <c r="T16" s="294"/>
      <c r="U16" s="409" t="s">
        <v>71</v>
      </c>
      <c r="V16" s="307"/>
      <c r="W16" s="422" t="s">
        <v>72</v>
      </c>
      <c r="X16" s="294"/>
      <c r="Y16" s="409" t="s">
        <v>74</v>
      </c>
      <c r="Z16" s="294"/>
      <c r="AA16" s="409" t="s">
        <v>75</v>
      </c>
      <c r="AB16" s="294"/>
      <c r="AC16" s="409" t="s">
        <v>76</v>
      </c>
      <c r="AD16" s="294"/>
      <c r="AE16" s="409" t="s">
        <v>77</v>
      </c>
      <c r="AF16" s="294"/>
      <c r="AG16" s="409" t="s">
        <v>78</v>
      </c>
      <c r="AH16" s="307"/>
      <c r="AI16" s="422" t="s">
        <v>79</v>
      </c>
      <c r="AJ16" s="293"/>
      <c r="AK16" s="293"/>
      <c r="AL16" s="294"/>
      <c r="AM16" s="409" t="s">
        <v>30</v>
      </c>
      <c r="AN16" s="293"/>
      <c r="AO16" s="307"/>
      <c r="AP16" s="258"/>
      <c r="AQ16" s="187"/>
      <c r="AR16" s="187"/>
      <c r="AS16" s="187"/>
      <c r="AT16" s="187"/>
      <c r="AU16" s="188"/>
      <c r="AV16" s="186"/>
      <c r="AW16" s="187"/>
      <c r="AX16" s="188"/>
      <c r="AY16" s="45" t="s">
        <v>80</v>
      </c>
      <c r="AZ16" s="47" t="s">
        <v>81</v>
      </c>
      <c r="BA16" s="49" t="s">
        <v>82</v>
      </c>
      <c r="BB16" s="258"/>
      <c r="BC16" s="187"/>
      <c r="BD16" s="276"/>
      <c r="BE16" s="51"/>
    </row>
    <row r="17" spans="1:57" ht="25.5" customHeight="1">
      <c r="A17" s="35"/>
      <c r="B17" s="410">
        <v>551279</v>
      </c>
      <c r="C17" s="180"/>
      <c r="D17" s="411" t="s">
        <v>134</v>
      </c>
      <c r="E17" s="179"/>
      <c r="F17" s="201"/>
      <c r="G17" s="358">
        <v>20</v>
      </c>
      <c r="H17" s="180"/>
      <c r="I17" s="359">
        <v>80</v>
      </c>
      <c r="J17" s="201"/>
      <c r="K17" s="358"/>
      <c r="L17" s="180"/>
      <c r="M17" s="359" t="s">
        <v>380</v>
      </c>
      <c r="N17" s="180"/>
      <c r="O17" s="359"/>
      <c r="P17" s="180"/>
      <c r="Q17" s="412"/>
      <c r="R17" s="413"/>
      <c r="S17" s="390" t="s">
        <v>365</v>
      </c>
      <c r="T17" s="407"/>
      <c r="U17" s="403" t="s">
        <v>373</v>
      </c>
      <c r="V17" s="404"/>
      <c r="W17" s="390" t="s">
        <v>366</v>
      </c>
      <c r="X17" s="391"/>
      <c r="Y17" s="405" t="s">
        <v>367</v>
      </c>
      <c r="Z17" s="406"/>
      <c r="AA17" s="405" t="s">
        <v>368</v>
      </c>
      <c r="AB17" s="406"/>
      <c r="AC17" s="390" t="s">
        <v>366</v>
      </c>
      <c r="AD17" s="391"/>
      <c r="AE17" s="405" t="s">
        <v>369</v>
      </c>
      <c r="AF17" s="407"/>
      <c r="AG17" s="392" t="s">
        <v>371</v>
      </c>
      <c r="AH17" s="201"/>
      <c r="AI17" s="394" t="s">
        <v>324</v>
      </c>
      <c r="AJ17" s="179"/>
      <c r="AK17" s="179"/>
      <c r="AL17" s="180"/>
      <c r="AM17" s="392" t="s">
        <v>325</v>
      </c>
      <c r="AN17" s="179"/>
      <c r="AO17" s="201"/>
      <c r="AP17" s="394" t="s">
        <v>372</v>
      </c>
      <c r="AQ17" s="179"/>
      <c r="AR17" s="179"/>
      <c r="AS17" s="179"/>
      <c r="AT17" s="179"/>
      <c r="AU17" s="180"/>
      <c r="AV17" s="359">
        <v>20178917871</v>
      </c>
      <c r="AW17" s="179"/>
      <c r="AX17" s="180"/>
      <c r="AY17" s="119"/>
      <c r="AZ17" s="122" t="s">
        <v>380</v>
      </c>
      <c r="BA17" s="120"/>
      <c r="BB17" s="419" t="s">
        <v>375</v>
      </c>
      <c r="BC17" s="420"/>
      <c r="BD17" s="421"/>
      <c r="BE17" s="55"/>
    </row>
    <row r="18" spans="1:57" ht="25.5" customHeight="1" thickBot="1">
      <c r="A18" s="2"/>
      <c r="B18" s="396"/>
      <c r="C18" s="155"/>
      <c r="D18" s="424" t="s">
        <v>370</v>
      </c>
      <c r="E18" s="234"/>
      <c r="F18" s="237"/>
      <c r="G18" s="363"/>
      <c r="H18" s="155"/>
      <c r="I18" s="364"/>
      <c r="J18" s="237"/>
      <c r="K18" s="363"/>
      <c r="L18" s="155"/>
      <c r="M18" s="364"/>
      <c r="N18" s="155"/>
      <c r="O18" s="364"/>
      <c r="P18" s="155"/>
      <c r="Q18" s="364"/>
      <c r="R18" s="155"/>
      <c r="S18" s="364"/>
      <c r="T18" s="155"/>
      <c r="U18" s="364"/>
      <c r="V18" s="237"/>
      <c r="W18" s="363"/>
      <c r="X18" s="155"/>
      <c r="Y18" s="364"/>
      <c r="Z18" s="155"/>
      <c r="AA18" s="364"/>
      <c r="AB18" s="155"/>
      <c r="AC18" s="364"/>
      <c r="AD18" s="155"/>
      <c r="AE18" s="364"/>
      <c r="AF18" s="155"/>
      <c r="AG18" s="392" t="s">
        <v>371</v>
      </c>
      <c r="AH18" s="201"/>
      <c r="AI18" s="363"/>
      <c r="AJ18" s="234"/>
      <c r="AK18" s="234"/>
      <c r="AL18" s="155"/>
      <c r="AM18" s="364"/>
      <c r="AN18" s="234"/>
      <c r="AO18" s="237"/>
      <c r="AP18" s="425" t="s">
        <v>374</v>
      </c>
      <c r="AQ18" s="234"/>
      <c r="AR18" s="234"/>
      <c r="AS18" s="234"/>
      <c r="AT18" s="234"/>
      <c r="AU18" s="155"/>
      <c r="AV18" s="364"/>
      <c r="AW18" s="234"/>
      <c r="AX18" s="155"/>
      <c r="AY18" s="121"/>
      <c r="AZ18" s="122"/>
      <c r="BA18" s="123"/>
      <c r="BB18" s="426" t="s">
        <v>376</v>
      </c>
      <c r="BC18" s="234"/>
      <c r="BD18" s="237"/>
      <c r="BE18" s="31"/>
    </row>
    <row r="19" spans="1:57" ht="25.5" customHeight="1" thickBot="1">
      <c r="A19" s="2"/>
      <c r="B19" s="396">
        <v>1947960</v>
      </c>
      <c r="C19" s="155"/>
      <c r="D19" s="397" t="s">
        <v>377</v>
      </c>
      <c r="E19" s="234"/>
      <c r="F19" s="237"/>
      <c r="G19" s="363">
        <v>20</v>
      </c>
      <c r="H19" s="155"/>
      <c r="I19" s="364">
        <v>80</v>
      </c>
      <c r="J19" s="237"/>
      <c r="K19" s="363"/>
      <c r="L19" s="155"/>
      <c r="M19" s="364"/>
      <c r="N19" s="155"/>
      <c r="O19" s="359" t="s">
        <v>380</v>
      </c>
      <c r="P19" s="180"/>
      <c r="Q19" s="364"/>
      <c r="R19" s="155"/>
      <c r="S19" s="364"/>
      <c r="T19" s="155"/>
      <c r="U19" s="393" t="s">
        <v>378</v>
      </c>
      <c r="V19" s="237"/>
      <c r="W19" s="390" t="s">
        <v>379</v>
      </c>
      <c r="X19" s="391"/>
      <c r="Y19" s="390" t="s">
        <v>379</v>
      </c>
      <c r="Z19" s="391"/>
      <c r="AA19" s="390" t="s">
        <v>379</v>
      </c>
      <c r="AB19" s="391"/>
      <c r="AC19" s="390" t="s">
        <v>379</v>
      </c>
      <c r="AD19" s="391"/>
      <c r="AE19" s="390" t="s">
        <v>379</v>
      </c>
      <c r="AF19" s="391"/>
      <c r="AG19" s="392" t="s">
        <v>371</v>
      </c>
      <c r="AH19" s="201"/>
      <c r="AI19" s="394" t="s">
        <v>324</v>
      </c>
      <c r="AJ19" s="179"/>
      <c r="AK19" s="179"/>
      <c r="AL19" s="180"/>
      <c r="AM19" s="392" t="s">
        <v>325</v>
      </c>
      <c r="AN19" s="179"/>
      <c r="AO19" s="201"/>
      <c r="AP19" s="363" t="s">
        <v>386</v>
      </c>
      <c r="AQ19" s="234"/>
      <c r="AR19" s="234"/>
      <c r="AS19" s="234"/>
      <c r="AT19" s="234"/>
      <c r="AU19" s="155"/>
      <c r="AV19" s="364">
        <v>27131005534</v>
      </c>
      <c r="AW19" s="234"/>
      <c r="AX19" s="155"/>
      <c r="AY19" s="121"/>
      <c r="AZ19" s="122" t="s">
        <v>380</v>
      </c>
      <c r="BA19" s="123"/>
      <c r="BB19" s="363"/>
      <c r="BC19" s="234"/>
      <c r="BD19" s="237"/>
      <c r="BE19" s="31"/>
    </row>
    <row r="20" spans="1:57" ht="25.5" customHeight="1" thickBot="1">
      <c r="A20" s="2"/>
      <c r="B20" s="396">
        <v>1489222</v>
      </c>
      <c r="C20" s="155"/>
      <c r="D20" s="397" t="s">
        <v>377</v>
      </c>
      <c r="E20" s="234"/>
      <c r="F20" s="237"/>
      <c r="G20" s="363">
        <v>20</v>
      </c>
      <c r="H20" s="155"/>
      <c r="I20" s="364">
        <v>80</v>
      </c>
      <c r="J20" s="237"/>
      <c r="K20" s="363"/>
      <c r="L20" s="155"/>
      <c r="M20" s="364"/>
      <c r="N20" s="155"/>
      <c r="O20" s="359" t="s">
        <v>380</v>
      </c>
      <c r="P20" s="180"/>
      <c r="Q20" s="364"/>
      <c r="R20" s="155"/>
      <c r="S20" s="364"/>
      <c r="T20" s="155"/>
      <c r="U20" s="393" t="s">
        <v>381</v>
      </c>
      <c r="V20" s="237"/>
      <c r="W20" s="390" t="s">
        <v>382</v>
      </c>
      <c r="X20" s="391"/>
      <c r="Y20" s="390" t="s">
        <v>382</v>
      </c>
      <c r="Z20" s="391"/>
      <c r="AA20" s="390" t="s">
        <v>382</v>
      </c>
      <c r="AB20" s="391"/>
      <c r="AC20" s="390" t="s">
        <v>382</v>
      </c>
      <c r="AD20" s="391"/>
      <c r="AE20" s="390" t="s">
        <v>382</v>
      </c>
      <c r="AF20" s="391"/>
      <c r="AG20" s="392" t="s">
        <v>371</v>
      </c>
      <c r="AH20" s="201"/>
      <c r="AI20" s="394" t="s">
        <v>324</v>
      </c>
      <c r="AJ20" s="179"/>
      <c r="AK20" s="179"/>
      <c r="AL20" s="180"/>
      <c r="AM20" s="392" t="s">
        <v>325</v>
      </c>
      <c r="AN20" s="179"/>
      <c r="AO20" s="201"/>
      <c r="AP20" s="363" t="s">
        <v>387</v>
      </c>
      <c r="AQ20" s="234"/>
      <c r="AR20" s="234"/>
      <c r="AS20" s="234"/>
      <c r="AT20" s="234"/>
      <c r="AU20" s="155"/>
      <c r="AV20" s="364">
        <v>27111514351</v>
      </c>
      <c r="AW20" s="234"/>
      <c r="AX20" s="155"/>
      <c r="AY20" s="121"/>
      <c r="AZ20" s="122" t="s">
        <v>380</v>
      </c>
      <c r="BA20" s="123"/>
      <c r="BB20" s="363"/>
      <c r="BC20" s="234"/>
      <c r="BD20" s="237"/>
      <c r="BE20" s="31"/>
    </row>
    <row r="21" spans="1:57" ht="25.5" customHeight="1" thickBot="1">
      <c r="A21" s="35"/>
      <c r="B21" s="396">
        <v>551290</v>
      </c>
      <c r="C21" s="155"/>
      <c r="D21" s="397" t="s">
        <v>383</v>
      </c>
      <c r="E21" s="234"/>
      <c r="F21" s="237"/>
      <c r="G21" s="363">
        <v>20</v>
      </c>
      <c r="H21" s="155"/>
      <c r="I21" s="364">
        <v>80</v>
      </c>
      <c r="J21" s="237"/>
      <c r="K21" s="363"/>
      <c r="L21" s="155"/>
      <c r="M21" s="364"/>
      <c r="N21" s="155"/>
      <c r="O21" s="359" t="s">
        <v>380</v>
      </c>
      <c r="P21" s="180"/>
      <c r="Q21" s="364"/>
      <c r="R21" s="155"/>
      <c r="S21" s="364"/>
      <c r="T21" s="155"/>
      <c r="U21" s="393" t="s">
        <v>384</v>
      </c>
      <c r="V21" s="237"/>
      <c r="W21" s="390" t="s">
        <v>385</v>
      </c>
      <c r="X21" s="391">
        <v>0.58333333333333337</v>
      </c>
      <c r="Y21" s="390" t="s">
        <v>385</v>
      </c>
      <c r="Z21" s="391"/>
      <c r="AA21" s="390" t="s">
        <v>385</v>
      </c>
      <c r="AB21" s="391"/>
      <c r="AC21" s="390" t="s">
        <v>385</v>
      </c>
      <c r="AD21" s="391"/>
      <c r="AE21" s="390" t="s">
        <v>385</v>
      </c>
      <c r="AF21" s="391"/>
      <c r="AG21" s="392" t="s">
        <v>371</v>
      </c>
      <c r="AH21" s="201"/>
      <c r="AI21" s="394" t="s">
        <v>324</v>
      </c>
      <c r="AJ21" s="179"/>
      <c r="AK21" s="179"/>
      <c r="AL21" s="180"/>
      <c r="AM21" s="392" t="s">
        <v>325</v>
      </c>
      <c r="AN21" s="179"/>
      <c r="AO21" s="201"/>
      <c r="AP21" s="363" t="s">
        <v>388</v>
      </c>
      <c r="AQ21" s="234"/>
      <c r="AR21" s="234"/>
      <c r="AS21" s="234"/>
      <c r="AT21" s="234"/>
      <c r="AU21" s="155"/>
      <c r="AV21" s="364">
        <v>27143732512</v>
      </c>
      <c r="AW21" s="234"/>
      <c r="AX21" s="155"/>
      <c r="AY21" s="121" t="s">
        <v>380</v>
      </c>
      <c r="AZ21" s="122"/>
      <c r="BA21" s="123"/>
      <c r="BB21" s="395" t="s">
        <v>390</v>
      </c>
      <c r="BC21" s="234"/>
      <c r="BD21" s="237"/>
      <c r="BE21" s="55"/>
    </row>
    <row r="22" spans="1:57" ht="25.5" customHeight="1">
      <c r="A22" s="2"/>
      <c r="B22" s="396">
        <v>551290</v>
      </c>
      <c r="C22" s="155"/>
      <c r="D22" s="397" t="s">
        <v>383</v>
      </c>
      <c r="E22" s="234"/>
      <c r="F22" s="237"/>
      <c r="G22" s="363">
        <v>20</v>
      </c>
      <c r="H22" s="155"/>
      <c r="I22" s="364">
        <v>80</v>
      </c>
      <c r="J22" s="237"/>
      <c r="K22" s="363"/>
      <c r="L22" s="155"/>
      <c r="M22" s="364"/>
      <c r="N22" s="155"/>
      <c r="O22" s="359" t="s">
        <v>380</v>
      </c>
      <c r="P22" s="180"/>
      <c r="Q22" s="364"/>
      <c r="R22" s="155"/>
      <c r="S22" s="364"/>
      <c r="T22" s="155"/>
      <c r="U22" s="393" t="s">
        <v>392</v>
      </c>
      <c r="V22" s="237"/>
      <c r="W22" s="390" t="s">
        <v>385</v>
      </c>
      <c r="X22" s="391"/>
      <c r="Y22" s="390" t="s">
        <v>385</v>
      </c>
      <c r="Z22" s="391"/>
      <c r="AA22" s="390" t="s">
        <v>385</v>
      </c>
      <c r="AB22" s="391"/>
      <c r="AC22" s="390" t="s">
        <v>385</v>
      </c>
      <c r="AD22" s="391"/>
      <c r="AE22" s="390" t="s">
        <v>385</v>
      </c>
      <c r="AF22" s="391"/>
      <c r="AG22" s="392" t="s">
        <v>371</v>
      </c>
      <c r="AH22" s="201"/>
      <c r="AI22" s="394" t="s">
        <v>324</v>
      </c>
      <c r="AJ22" s="179"/>
      <c r="AK22" s="179"/>
      <c r="AL22" s="180"/>
      <c r="AM22" s="392" t="s">
        <v>325</v>
      </c>
      <c r="AN22" s="179"/>
      <c r="AO22" s="201"/>
      <c r="AP22" s="363" t="s">
        <v>389</v>
      </c>
      <c r="AQ22" s="234"/>
      <c r="AR22" s="234"/>
      <c r="AS22" s="234"/>
      <c r="AT22" s="234"/>
      <c r="AU22" s="155"/>
      <c r="AV22" s="364">
        <v>27322794490</v>
      </c>
      <c r="AW22" s="234"/>
      <c r="AX22" s="155"/>
      <c r="AY22" s="121"/>
      <c r="AZ22" s="122"/>
      <c r="BA22" s="123" t="s">
        <v>380</v>
      </c>
      <c r="BB22" s="395" t="s">
        <v>391</v>
      </c>
      <c r="BC22" s="234"/>
      <c r="BD22" s="237"/>
      <c r="BE22" s="31"/>
    </row>
    <row r="23" spans="1:57" ht="25.5" customHeight="1">
      <c r="A23" s="2"/>
      <c r="B23" s="396"/>
      <c r="C23" s="155"/>
      <c r="D23" s="397"/>
      <c r="E23" s="234"/>
      <c r="F23" s="237"/>
      <c r="G23" s="363"/>
      <c r="H23" s="155"/>
      <c r="I23" s="364"/>
      <c r="J23" s="237"/>
      <c r="K23" s="363"/>
      <c r="L23" s="155"/>
      <c r="M23" s="364"/>
      <c r="N23" s="155"/>
      <c r="O23" s="364"/>
      <c r="P23" s="155"/>
      <c r="Q23" s="364"/>
      <c r="R23" s="155"/>
      <c r="S23" s="364"/>
      <c r="T23" s="155"/>
      <c r="U23" s="364"/>
      <c r="V23" s="237"/>
      <c r="W23" s="363"/>
      <c r="X23" s="155"/>
      <c r="Y23" s="364"/>
      <c r="Z23" s="155"/>
      <c r="AA23" s="364"/>
      <c r="AB23" s="155"/>
      <c r="AC23" s="364"/>
      <c r="AD23" s="155"/>
      <c r="AE23" s="364"/>
      <c r="AF23" s="155"/>
      <c r="AG23" s="364"/>
      <c r="AH23" s="237"/>
      <c r="AI23" s="363"/>
      <c r="AJ23" s="234"/>
      <c r="AK23" s="234"/>
      <c r="AL23" s="155"/>
      <c r="AM23" s="364"/>
      <c r="AN23" s="234"/>
      <c r="AO23" s="237"/>
      <c r="AP23" s="363"/>
      <c r="AQ23" s="234"/>
      <c r="AR23" s="234"/>
      <c r="AS23" s="234"/>
      <c r="AT23" s="234"/>
      <c r="AU23" s="155"/>
      <c r="AV23" s="364"/>
      <c r="AW23" s="234"/>
      <c r="AX23" s="155"/>
      <c r="AY23" s="121"/>
      <c r="AZ23" s="122"/>
      <c r="BA23" s="123"/>
      <c r="BB23" s="363"/>
      <c r="BC23" s="234"/>
      <c r="BD23" s="237"/>
      <c r="BE23" s="31"/>
    </row>
    <row r="24" spans="1:57" ht="25.5" customHeight="1">
      <c r="A24" s="2"/>
      <c r="B24" s="396"/>
      <c r="C24" s="155"/>
      <c r="D24" s="397"/>
      <c r="E24" s="234"/>
      <c r="F24" s="237"/>
      <c r="G24" s="363"/>
      <c r="H24" s="155"/>
      <c r="I24" s="364"/>
      <c r="J24" s="237"/>
      <c r="K24" s="363"/>
      <c r="L24" s="155"/>
      <c r="M24" s="364"/>
      <c r="N24" s="155"/>
      <c r="O24" s="364"/>
      <c r="P24" s="155"/>
      <c r="Q24" s="364"/>
      <c r="R24" s="155"/>
      <c r="S24" s="364"/>
      <c r="T24" s="155"/>
      <c r="U24" s="364"/>
      <c r="V24" s="237"/>
      <c r="W24" s="363"/>
      <c r="X24" s="155"/>
      <c r="Y24" s="364"/>
      <c r="Z24" s="155"/>
      <c r="AA24" s="364"/>
      <c r="AB24" s="155"/>
      <c r="AC24" s="364"/>
      <c r="AD24" s="155"/>
      <c r="AE24" s="364"/>
      <c r="AF24" s="155"/>
      <c r="AG24" s="364"/>
      <c r="AH24" s="237"/>
      <c r="AI24" s="363"/>
      <c r="AJ24" s="234"/>
      <c r="AK24" s="234"/>
      <c r="AL24" s="155"/>
      <c r="AM24" s="364"/>
      <c r="AN24" s="234"/>
      <c r="AO24" s="237"/>
      <c r="AP24" s="363"/>
      <c r="AQ24" s="234"/>
      <c r="AR24" s="234"/>
      <c r="AS24" s="234"/>
      <c r="AT24" s="234"/>
      <c r="AU24" s="155"/>
      <c r="AV24" s="364"/>
      <c r="AW24" s="234"/>
      <c r="AX24" s="155"/>
      <c r="AY24" s="121"/>
      <c r="AZ24" s="122"/>
      <c r="BA24" s="123"/>
      <c r="BB24" s="363"/>
      <c r="BC24" s="234"/>
      <c r="BD24" s="237"/>
      <c r="BE24" s="31"/>
    </row>
    <row r="25" spans="1:57" ht="25.5" customHeight="1">
      <c r="A25" s="35"/>
      <c r="B25" s="396"/>
      <c r="C25" s="155"/>
      <c r="D25" s="397"/>
      <c r="E25" s="234"/>
      <c r="F25" s="237"/>
      <c r="G25" s="363"/>
      <c r="H25" s="155"/>
      <c r="I25" s="364"/>
      <c r="J25" s="237"/>
      <c r="K25" s="363"/>
      <c r="L25" s="155"/>
      <c r="M25" s="364"/>
      <c r="N25" s="155"/>
      <c r="O25" s="364"/>
      <c r="P25" s="155"/>
      <c r="Q25" s="364"/>
      <c r="R25" s="155"/>
      <c r="S25" s="364"/>
      <c r="T25" s="155"/>
      <c r="U25" s="364"/>
      <c r="V25" s="237"/>
      <c r="W25" s="363"/>
      <c r="X25" s="155"/>
      <c r="Y25" s="364"/>
      <c r="Z25" s="155"/>
      <c r="AA25" s="364"/>
      <c r="AB25" s="155"/>
      <c r="AC25" s="364"/>
      <c r="AD25" s="155"/>
      <c r="AE25" s="364"/>
      <c r="AF25" s="155"/>
      <c r="AG25" s="364"/>
      <c r="AH25" s="237"/>
      <c r="AI25" s="363"/>
      <c r="AJ25" s="234"/>
      <c r="AK25" s="234"/>
      <c r="AL25" s="155"/>
      <c r="AM25" s="364"/>
      <c r="AN25" s="234"/>
      <c r="AO25" s="237"/>
      <c r="AP25" s="363"/>
      <c r="AQ25" s="234"/>
      <c r="AR25" s="234"/>
      <c r="AS25" s="234"/>
      <c r="AT25" s="234"/>
      <c r="AU25" s="155"/>
      <c r="AV25" s="364"/>
      <c r="AW25" s="234"/>
      <c r="AX25" s="155"/>
      <c r="AY25" s="121"/>
      <c r="AZ25" s="122"/>
      <c r="BA25" s="123"/>
      <c r="BB25" s="363"/>
      <c r="BC25" s="234"/>
      <c r="BD25" s="237"/>
      <c r="BE25" s="55"/>
    </row>
    <row r="26" spans="1:57" ht="25.5" customHeight="1">
      <c r="A26" s="2"/>
      <c r="B26" s="396"/>
      <c r="C26" s="155"/>
      <c r="D26" s="397"/>
      <c r="E26" s="234"/>
      <c r="F26" s="237"/>
      <c r="G26" s="363"/>
      <c r="H26" s="155"/>
      <c r="I26" s="364"/>
      <c r="J26" s="237"/>
      <c r="K26" s="363"/>
      <c r="L26" s="155"/>
      <c r="M26" s="364"/>
      <c r="N26" s="155"/>
      <c r="O26" s="364"/>
      <c r="P26" s="155"/>
      <c r="Q26" s="364"/>
      <c r="R26" s="155"/>
      <c r="S26" s="364"/>
      <c r="T26" s="155"/>
      <c r="U26" s="364"/>
      <c r="V26" s="237"/>
      <c r="W26" s="363"/>
      <c r="X26" s="155"/>
      <c r="Y26" s="364"/>
      <c r="Z26" s="155"/>
      <c r="AA26" s="364"/>
      <c r="AB26" s="155"/>
      <c r="AC26" s="364"/>
      <c r="AD26" s="155"/>
      <c r="AE26" s="364"/>
      <c r="AF26" s="155"/>
      <c r="AG26" s="364"/>
      <c r="AH26" s="237"/>
      <c r="AI26" s="363"/>
      <c r="AJ26" s="234"/>
      <c r="AK26" s="234"/>
      <c r="AL26" s="155"/>
      <c r="AM26" s="364"/>
      <c r="AN26" s="234"/>
      <c r="AO26" s="237"/>
      <c r="AP26" s="363"/>
      <c r="AQ26" s="234"/>
      <c r="AR26" s="234"/>
      <c r="AS26" s="234"/>
      <c r="AT26" s="234"/>
      <c r="AU26" s="155"/>
      <c r="AV26" s="364"/>
      <c r="AW26" s="234"/>
      <c r="AX26" s="155"/>
      <c r="AY26" s="121"/>
      <c r="AZ26" s="122"/>
      <c r="BA26" s="123"/>
      <c r="BB26" s="363"/>
      <c r="BC26" s="234"/>
      <c r="BD26" s="237"/>
      <c r="BE26" s="31"/>
    </row>
    <row r="27" spans="1:57" ht="25.5" customHeight="1">
      <c r="A27" s="2"/>
      <c r="B27" s="396"/>
      <c r="C27" s="155"/>
      <c r="D27" s="397"/>
      <c r="E27" s="234"/>
      <c r="F27" s="237"/>
      <c r="G27" s="363"/>
      <c r="H27" s="155"/>
      <c r="I27" s="364"/>
      <c r="J27" s="237"/>
      <c r="K27" s="363"/>
      <c r="L27" s="155"/>
      <c r="M27" s="364"/>
      <c r="N27" s="155"/>
      <c r="O27" s="364"/>
      <c r="P27" s="155"/>
      <c r="Q27" s="364"/>
      <c r="R27" s="155"/>
      <c r="S27" s="364"/>
      <c r="T27" s="155"/>
      <c r="U27" s="364"/>
      <c r="V27" s="237"/>
      <c r="W27" s="363"/>
      <c r="X27" s="155"/>
      <c r="Y27" s="364"/>
      <c r="Z27" s="155"/>
      <c r="AA27" s="364"/>
      <c r="AB27" s="155"/>
      <c r="AC27" s="364"/>
      <c r="AD27" s="155"/>
      <c r="AE27" s="364"/>
      <c r="AF27" s="155"/>
      <c r="AG27" s="364"/>
      <c r="AH27" s="237"/>
      <c r="AI27" s="363"/>
      <c r="AJ27" s="234"/>
      <c r="AK27" s="234"/>
      <c r="AL27" s="155"/>
      <c r="AM27" s="364"/>
      <c r="AN27" s="234"/>
      <c r="AO27" s="237"/>
      <c r="AP27" s="363"/>
      <c r="AQ27" s="234"/>
      <c r="AR27" s="234"/>
      <c r="AS27" s="234"/>
      <c r="AT27" s="234"/>
      <c r="AU27" s="155"/>
      <c r="AV27" s="364"/>
      <c r="AW27" s="234"/>
      <c r="AX27" s="155"/>
      <c r="AY27" s="121"/>
      <c r="AZ27" s="122"/>
      <c r="BA27" s="123"/>
      <c r="BB27" s="363"/>
      <c r="BC27" s="234"/>
      <c r="BD27" s="237"/>
      <c r="BE27" s="31"/>
    </row>
    <row r="28" spans="1:57" ht="25.5" customHeight="1">
      <c r="A28" s="2"/>
      <c r="B28" s="396"/>
      <c r="C28" s="155"/>
      <c r="D28" s="397"/>
      <c r="E28" s="234"/>
      <c r="F28" s="237"/>
      <c r="G28" s="363"/>
      <c r="H28" s="155"/>
      <c r="I28" s="364"/>
      <c r="J28" s="237"/>
      <c r="K28" s="363"/>
      <c r="L28" s="155"/>
      <c r="M28" s="364"/>
      <c r="N28" s="155"/>
      <c r="O28" s="364"/>
      <c r="P28" s="155"/>
      <c r="Q28" s="364"/>
      <c r="R28" s="155"/>
      <c r="S28" s="364"/>
      <c r="T28" s="155"/>
      <c r="U28" s="364"/>
      <c r="V28" s="237"/>
      <c r="W28" s="363"/>
      <c r="X28" s="155"/>
      <c r="Y28" s="364"/>
      <c r="Z28" s="155"/>
      <c r="AA28" s="364"/>
      <c r="AB28" s="155"/>
      <c r="AC28" s="364"/>
      <c r="AD28" s="155"/>
      <c r="AE28" s="364"/>
      <c r="AF28" s="155"/>
      <c r="AG28" s="364"/>
      <c r="AH28" s="237"/>
      <c r="AI28" s="363"/>
      <c r="AJ28" s="234"/>
      <c r="AK28" s="234"/>
      <c r="AL28" s="155"/>
      <c r="AM28" s="364"/>
      <c r="AN28" s="234"/>
      <c r="AO28" s="237"/>
      <c r="AP28" s="363"/>
      <c r="AQ28" s="234"/>
      <c r="AR28" s="234"/>
      <c r="AS28" s="234"/>
      <c r="AT28" s="234"/>
      <c r="AU28" s="155"/>
      <c r="AV28" s="364"/>
      <c r="AW28" s="234"/>
      <c r="AX28" s="155"/>
      <c r="AY28" s="121"/>
      <c r="AZ28" s="122"/>
      <c r="BA28" s="123"/>
      <c r="BB28" s="363"/>
      <c r="BC28" s="234"/>
      <c r="BD28" s="237"/>
      <c r="BE28" s="31"/>
    </row>
    <row r="29" spans="1:57" ht="25.5" customHeight="1">
      <c r="A29" s="35"/>
      <c r="B29" s="396"/>
      <c r="C29" s="155"/>
      <c r="D29" s="397"/>
      <c r="E29" s="234"/>
      <c r="F29" s="237"/>
      <c r="G29" s="363"/>
      <c r="H29" s="155"/>
      <c r="I29" s="364"/>
      <c r="J29" s="237"/>
      <c r="K29" s="363"/>
      <c r="L29" s="155"/>
      <c r="M29" s="364"/>
      <c r="N29" s="155"/>
      <c r="O29" s="364"/>
      <c r="P29" s="155"/>
      <c r="Q29" s="364"/>
      <c r="R29" s="155"/>
      <c r="S29" s="364"/>
      <c r="T29" s="155"/>
      <c r="U29" s="364"/>
      <c r="V29" s="237"/>
      <c r="W29" s="363"/>
      <c r="X29" s="155"/>
      <c r="Y29" s="364"/>
      <c r="Z29" s="155"/>
      <c r="AA29" s="364"/>
      <c r="AB29" s="155"/>
      <c r="AC29" s="364"/>
      <c r="AD29" s="155"/>
      <c r="AE29" s="364"/>
      <c r="AF29" s="155"/>
      <c r="AG29" s="364"/>
      <c r="AH29" s="237"/>
      <c r="AI29" s="363"/>
      <c r="AJ29" s="234"/>
      <c r="AK29" s="234"/>
      <c r="AL29" s="155"/>
      <c r="AM29" s="364"/>
      <c r="AN29" s="234"/>
      <c r="AO29" s="237"/>
      <c r="AP29" s="363"/>
      <c r="AQ29" s="234"/>
      <c r="AR29" s="234"/>
      <c r="AS29" s="234"/>
      <c r="AT29" s="234"/>
      <c r="AU29" s="155"/>
      <c r="AV29" s="364"/>
      <c r="AW29" s="234"/>
      <c r="AX29" s="155"/>
      <c r="AY29" s="121"/>
      <c r="AZ29" s="122"/>
      <c r="BA29" s="123"/>
      <c r="BB29" s="363"/>
      <c r="BC29" s="234"/>
      <c r="BD29" s="237"/>
      <c r="BE29" s="55"/>
    </row>
    <row r="30" spans="1:57" ht="25.5" customHeight="1">
      <c r="A30" s="2"/>
      <c r="B30" s="396"/>
      <c r="C30" s="155"/>
      <c r="D30" s="397"/>
      <c r="E30" s="234"/>
      <c r="F30" s="237"/>
      <c r="G30" s="363"/>
      <c r="H30" s="155"/>
      <c r="I30" s="364"/>
      <c r="J30" s="237"/>
      <c r="K30" s="363"/>
      <c r="L30" s="155"/>
      <c r="M30" s="364"/>
      <c r="N30" s="155"/>
      <c r="O30" s="364"/>
      <c r="P30" s="155"/>
      <c r="Q30" s="364"/>
      <c r="R30" s="155"/>
      <c r="S30" s="364"/>
      <c r="T30" s="155"/>
      <c r="U30" s="364"/>
      <c r="V30" s="237"/>
      <c r="W30" s="363"/>
      <c r="X30" s="155"/>
      <c r="Y30" s="364"/>
      <c r="Z30" s="155"/>
      <c r="AA30" s="364"/>
      <c r="AB30" s="155"/>
      <c r="AC30" s="364"/>
      <c r="AD30" s="155"/>
      <c r="AE30" s="364"/>
      <c r="AF30" s="155"/>
      <c r="AG30" s="364"/>
      <c r="AH30" s="237"/>
      <c r="AI30" s="363"/>
      <c r="AJ30" s="234"/>
      <c r="AK30" s="234"/>
      <c r="AL30" s="155"/>
      <c r="AM30" s="364"/>
      <c r="AN30" s="234"/>
      <c r="AO30" s="237"/>
      <c r="AP30" s="363"/>
      <c r="AQ30" s="234"/>
      <c r="AR30" s="234"/>
      <c r="AS30" s="234"/>
      <c r="AT30" s="234"/>
      <c r="AU30" s="155"/>
      <c r="AV30" s="364"/>
      <c r="AW30" s="234"/>
      <c r="AX30" s="155"/>
      <c r="AY30" s="121"/>
      <c r="AZ30" s="122"/>
      <c r="BA30" s="123"/>
      <c r="BB30" s="363"/>
      <c r="BC30" s="234"/>
      <c r="BD30" s="237"/>
      <c r="BE30" s="31"/>
    </row>
    <row r="31" spans="1:57" ht="25.5" customHeight="1">
      <c r="A31" s="2"/>
      <c r="B31" s="396"/>
      <c r="C31" s="155"/>
      <c r="D31" s="397"/>
      <c r="E31" s="234"/>
      <c r="F31" s="237"/>
      <c r="G31" s="363"/>
      <c r="H31" s="155"/>
      <c r="I31" s="364"/>
      <c r="J31" s="237"/>
      <c r="K31" s="363"/>
      <c r="L31" s="155"/>
      <c r="M31" s="364"/>
      <c r="N31" s="155"/>
      <c r="O31" s="364"/>
      <c r="P31" s="155"/>
      <c r="Q31" s="364"/>
      <c r="R31" s="155"/>
      <c r="S31" s="364"/>
      <c r="T31" s="155"/>
      <c r="U31" s="364"/>
      <c r="V31" s="237"/>
      <c r="W31" s="363"/>
      <c r="X31" s="155"/>
      <c r="Y31" s="364"/>
      <c r="Z31" s="155"/>
      <c r="AA31" s="364"/>
      <c r="AB31" s="155"/>
      <c r="AC31" s="364"/>
      <c r="AD31" s="155"/>
      <c r="AE31" s="364"/>
      <c r="AF31" s="155"/>
      <c r="AG31" s="364"/>
      <c r="AH31" s="237"/>
      <c r="AI31" s="363"/>
      <c r="AJ31" s="234"/>
      <c r="AK31" s="234"/>
      <c r="AL31" s="155"/>
      <c r="AM31" s="364"/>
      <c r="AN31" s="234"/>
      <c r="AO31" s="237"/>
      <c r="AP31" s="363"/>
      <c r="AQ31" s="234"/>
      <c r="AR31" s="234"/>
      <c r="AS31" s="234"/>
      <c r="AT31" s="234"/>
      <c r="AU31" s="155"/>
      <c r="AV31" s="364"/>
      <c r="AW31" s="234"/>
      <c r="AX31" s="155"/>
      <c r="AY31" s="121"/>
      <c r="AZ31" s="122"/>
      <c r="BA31" s="123"/>
      <c r="BB31" s="363"/>
      <c r="BC31" s="234"/>
      <c r="BD31" s="237"/>
      <c r="BE31" s="31"/>
    </row>
    <row r="32" spans="1:57" ht="25.5" customHeight="1">
      <c r="A32" s="2"/>
      <c r="B32" s="396"/>
      <c r="C32" s="155"/>
      <c r="D32" s="397"/>
      <c r="E32" s="234"/>
      <c r="F32" s="237"/>
      <c r="G32" s="363"/>
      <c r="H32" s="155"/>
      <c r="I32" s="364"/>
      <c r="J32" s="237"/>
      <c r="K32" s="363"/>
      <c r="L32" s="155"/>
      <c r="M32" s="364"/>
      <c r="N32" s="155"/>
      <c r="O32" s="364"/>
      <c r="P32" s="155"/>
      <c r="Q32" s="364"/>
      <c r="R32" s="155"/>
      <c r="S32" s="364"/>
      <c r="T32" s="155"/>
      <c r="U32" s="364"/>
      <c r="V32" s="237"/>
      <c r="W32" s="363"/>
      <c r="X32" s="155"/>
      <c r="Y32" s="364"/>
      <c r="Z32" s="155"/>
      <c r="AA32" s="364"/>
      <c r="AB32" s="155"/>
      <c r="AC32" s="364"/>
      <c r="AD32" s="155"/>
      <c r="AE32" s="364"/>
      <c r="AF32" s="155"/>
      <c r="AG32" s="364"/>
      <c r="AH32" s="237"/>
      <c r="AI32" s="363"/>
      <c r="AJ32" s="234"/>
      <c r="AK32" s="234"/>
      <c r="AL32" s="155"/>
      <c r="AM32" s="364"/>
      <c r="AN32" s="234"/>
      <c r="AO32" s="237"/>
      <c r="AP32" s="363"/>
      <c r="AQ32" s="234"/>
      <c r="AR32" s="234"/>
      <c r="AS32" s="234"/>
      <c r="AT32" s="234"/>
      <c r="AU32" s="155"/>
      <c r="AV32" s="364"/>
      <c r="AW32" s="234"/>
      <c r="AX32" s="155"/>
      <c r="AY32" s="121"/>
      <c r="AZ32" s="122"/>
      <c r="BA32" s="123"/>
      <c r="BB32" s="363"/>
      <c r="BC32" s="234"/>
      <c r="BD32" s="237"/>
      <c r="BE32" s="31"/>
    </row>
    <row r="33" spans="1:57" ht="25.5" customHeight="1">
      <c r="A33" s="35"/>
      <c r="B33" s="396"/>
      <c r="C33" s="155"/>
      <c r="D33" s="397"/>
      <c r="E33" s="234"/>
      <c r="F33" s="237"/>
      <c r="G33" s="363"/>
      <c r="H33" s="155"/>
      <c r="I33" s="364"/>
      <c r="J33" s="237"/>
      <c r="K33" s="363"/>
      <c r="L33" s="155"/>
      <c r="M33" s="364"/>
      <c r="N33" s="155"/>
      <c r="O33" s="364"/>
      <c r="P33" s="155"/>
      <c r="Q33" s="364"/>
      <c r="R33" s="155"/>
      <c r="S33" s="364"/>
      <c r="T33" s="155"/>
      <c r="U33" s="364"/>
      <c r="V33" s="237"/>
      <c r="W33" s="363"/>
      <c r="X33" s="155"/>
      <c r="Y33" s="364"/>
      <c r="Z33" s="155"/>
      <c r="AA33" s="364"/>
      <c r="AB33" s="155"/>
      <c r="AC33" s="364"/>
      <c r="AD33" s="155"/>
      <c r="AE33" s="364"/>
      <c r="AF33" s="155"/>
      <c r="AG33" s="364"/>
      <c r="AH33" s="237"/>
      <c r="AI33" s="363"/>
      <c r="AJ33" s="234"/>
      <c r="AK33" s="234"/>
      <c r="AL33" s="155"/>
      <c r="AM33" s="364"/>
      <c r="AN33" s="234"/>
      <c r="AO33" s="237"/>
      <c r="AP33" s="363"/>
      <c r="AQ33" s="234"/>
      <c r="AR33" s="234"/>
      <c r="AS33" s="234"/>
      <c r="AT33" s="234"/>
      <c r="AU33" s="155"/>
      <c r="AV33" s="364"/>
      <c r="AW33" s="234"/>
      <c r="AX33" s="155"/>
      <c r="AY33" s="121"/>
      <c r="AZ33" s="122"/>
      <c r="BA33" s="123"/>
      <c r="BB33" s="363"/>
      <c r="BC33" s="234"/>
      <c r="BD33" s="237"/>
      <c r="BE33" s="55"/>
    </row>
    <row r="34" spans="1:57" ht="25.5" customHeight="1">
      <c r="A34" s="2"/>
      <c r="B34" s="396"/>
      <c r="C34" s="155"/>
      <c r="D34" s="397"/>
      <c r="E34" s="234"/>
      <c r="F34" s="237"/>
      <c r="G34" s="363"/>
      <c r="H34" s="155"/>
      <c r="I34" s="364"/>
      <c r="J34" s="237"/>
      <c r="K34" s="363"/>
      <c r="L34" s="155"/>
      <c r="M34" s="364"/>
      <c r="N34" s="155"/>
      <c r="O34" s="364"/>
      <c r="P34" s="155"/>
      <c r="Q34" s="364"/>
      <c r="R34" s="155"/>
      <c r="S34" s="364"/>
      <c r="T34" s="155"/>
      <c r="U34" s="364"/>
      <c r="V34" s="237"/>
      <c r="W34" s="363"/>
      <c r="X34" s="155"/>
      <c r="Y34" s="364"/>
      <c r="Z34" s="155"/>
      <c r="AA34" s="364"/>
      <c r="AB34" s="155"/>
      <c r="AC34" s="364"/>
      <c r="AD34" s="155"/>
      <c r="AE34" s="364"/>
      <c r="AF34" s="155"/>
      <c r="AG34" s="364"/>
      <c r="AH34" s="237"/>
      <c r="AI34" s="363"/>
      <c r="AJ34" s="234"/>
      <c r="AK34" s="234"/>
      <c r="AL34" s="155"/>
      <c r="AM34" s="364"/>
      <c r="AN34" s="234"/>
      <c r="AO34" s="237"/>
      <c r="AP34" s="363"/>
      <c r="AQ34" s="234"/>
      <c r="AR34" s="234"/>
      <c r="AS34" s="234"/>
      <c r="AT34" s="234"/>
      <c r="AU34" s="155"/>
      <c r="AV34" s="364"/>
      <c r="AW34" s="234"/>
      <c r="AX34" s="155"/>
      <c r="AY34" s="121"/>
      <c r="AZ34" s="122"/>
      <c r="BA34" s="123"/>
      <c r="BB34" s="363"/>
      <c r="BC34" s="234"/>
      <c r="BD34" s="237"/>
      <c r="BE34" s="31"/>
    </row>
    <row r="35" spans="1:57" ht="25.5" customHeight="1">
      <c r="A35" s="2"/>
      <c r="B35" s="396"/>
      <c r="C35" s="155"/>
      <c r="D35" s="397"/>
      <c r="E35" s="234"/>
      <c r="F35" s="237"/>
      <c r="G35" s="363"/>
      <c r="H35" s="155"/>
      <c r="I35" s="364"/>
      <c r="J35" s="237"/>
      <c r="K35" s="363"/>
      <c r="L35" s="155"/>
      <c r="M35" s="364"/>
      <c r="N35" s="155"/>
      <c r="O35" s="364"/>
      <c r="P35" s="155"/>
      <c r="Q35" s="364"/>
      <c r="R35" s="155"/>
      <c r="S35" s="364"/>
      <c r="T35" s="155"/>
      <c r="U35" s="364"/>
      <c r="V35" s="237"/>
      <c r="W35" s="363"/>
      <c r="X35" s="155"/>
      <c r="Y35" s="364"/>
      <c r="Z35" s="155"/>
      <c r="AA35" s="364"/>
      <c r="AB35" s="155"/>
      <c r="AC35" s="364"/>
      <c r="AD35" s="155"/>
      <c r="AE35" s="364"/>
      <c r="AF35" s="155"/>
      <c r="AG35" s="364"/>
      <c r="AH35" s="237"/>
      <c r="AI35" s="363"/>
      <c r="AJ35" s="234"/>
      <c r="AK35" s="234"/>
      <c r="AL35" s="155"/>
      <c r="AM35" s="364"/>
      <c r="AN35" s="234"/>
      <c r="AO35" s="237"/>
      <c r="AP35" s="363"/>
      <c r="AQ35" s="234"/>
      <c r="AR35" s="234"/>
      <c r="AS35" s="234"/>
      <c r="AT35" s="234"/>
      <c r="AU35" s="155"/>
      <c r="AV35" s="364"/>
      <c r="AW35" s="234"/>
      <c r="AX35" s="155"/>
      <c r="AY35" s="121"/>
      <c r="AZ35" s="122"/>
      <c r="BA35" s="123"/>
      <c r="BB35" s="363"/>
      <c r="BC35" s="234"/>
      <c r="BD35" s="237"/>
      <c r="BE35" s="31"/>
    </row>
    <row r="36" spans="1:57" ht="25.5" customHeight="1">
      <c r="A36" s="2"/>
      <c r="B36" s="396"/>
      <c r="C36" s="155"/>
      <c r="D36" s="397"/>
      <c r="E36" s="234"/>
      <c r="F36" s="237"/>
      <c r="G36" s="363"/>
      <c r="H36" s="155"/>
      <c r="I36" s="364"/>
      <c r="J36" s="237"/>
      <c r="K36" s="363"/>
      <c r="L36" s="155"/>
      <c r="M36" s="364"/>
      <c r="N36" s="155"/>
      <c r="O36" s="364"/>
      <c r="P36" s="155"/>
      <c r="Q36" s="364"/>
      <c r="R36" s="155"/>
      <c r="S36" s="364"/>
      <c r="T36" s="155"/>
      <c r="U36" s="364"/>
      <c r="V36" s="237"/>
      <c r="W36" s="363"/>
      <c r="X36" s="155"/>
      <c r="Y36" s="364"/>
      <c r="Z36" s="155"/>
      <c r="AA36" s="364"/>
      <c r="AB36" s="155"/>
      <c r="AC36" s="364"/>
      <c r="AD36" s="155"/>
      <c r="AE36" s="364"/>
      <c r="AF36" s="155"/>
      <c r="AG36" s="364"/>
      <c r="AH36" s="237"/>
      <c r="AI36" s="363"/>
      <c r="AJ36" s="234"/>
      <c r="AK36" s="234"/>
      <c r="AL36" s="155"/>
      <c r="AM36" s="364"/>
      <c r="AN36" s="234"/>
      <c r="AO36" s="237"/>
      <c r="AP36" s="363"/>
      <c r="AQ36" s="234"/>
      <c r="AR36" s="234"/>
      <c r="AS36" s="234"/>
      <c r="AT36" s="234"/>
      <c r="AU36" s="155"/>
      <c r="AV36" s="364"/>
      <c r="AW36" s="234"/>
      <c r="AX36" s="155"/>
      <c r="AY36" s="121"/>
      <c r="AZ36" s="122"/>
      <c r="BA36" s="123"/>
      <c r="BB36" s="363"/>
      <c r="BC36" s="234"/>
      <c r="BD36" s="237"/>
      <c r="BE36" s="31"/>
    </row>
    <row r="37" spans="1:57" ht="25.5" customHeight="1">
      <c r="A37" s="2"/>
      <c r="B37" s="396"/>
      <c r="C37" s="155"/>
      <c r="D37" s="397"/>
      <c r="E37" s="234"/>
      <c r="F37" s="237"/>
      <c r="G37" s="363"/>
      <c r="H37" s="155"/>
      <c r="I37" s="364"/>
      <c r="J37" s="237"/>
      <c r="K37" s="363"/>
      <c r="L37" s="155"/>
      <c r="M37" s="364"/>
      <c r="N37" s="155"/>
      <c r="O37" s="364"/>
      <c r="P37" s="155"/>
      <c r="Q37" s="364"/>
      <c r="R37" s="155"/>
      <c r="S37" s="364"/>
      <c r="T37" s="155"/>
      <c r="U37" s="364"/>
      <c r="V37" s="237"/>
      <c r="W37" s="363"/>
      <c r="X37" s="155"/>
      <c r="Y37" s="364"/>
      <c r="Z37" s="155"/>
      <c r="AA37" s="364"/>
      <c r="AB37" s="155"/>
      <c r="AC37" s="364"/>
      <c r="AD37" s="155"/>
      <c r="AE37" s="364"/>
      <c r="AF37" s="155"/>
      <c r="AG37" s="364"/>
      <c r="AH37" s="237"/>
      <c r="AI37" s="363"/>
      <c r="AJ37" s="234"/>
      <c r="AK37" s="234"/>
      <c r="AL37" s="155"/>
      <c r="AM37" s="364"/>
      <c r="AN37" s="234"/>
      <c r="AO37" s="237"/>
      <c r="AP37" s="363"/>
      <c r="AQ37" s="234"/>
      <c r="AR37" s="234"/>
      <c r="AS37" s="234"/>
      <c r="AT37" s="234"/>
      <c r="AU37" s="155"/>
      <c r="AV37" s="364"/>
      <c r="AW37" s="234"/>
      <c r="AX37" s="155"/>
      <c r="AY37" s="121"/>
      <c r="AZ37" s="122"/>
      <c r="BA37" s="123"/>
      <c r="BB37" s="363"/>
      <c r="BC37" s="234"/>
      <c r="BD37" s="237"/>
      <c r="BE37" s="31"/>
    </row>
    <row r="38" spans="1:57" ht="25.5" customHeight="1">
      <c r="A38" s="2"/>
      <c r="B38" s="396"/>
      <c r="C38" s="155"/>
      <c r="D38" s="397"/>
      <c r="E38" s="234"/>
      <c r="F38" s="237"/>
      <c r="G38" s="363"/>
      <c r="H38" s="155"/>
      <c r="I38" s="364"/>
      <c r="J38" s="237"/>
      <c r="K38" s="363"/>
      <c r="L38" s="155"/>
      <c r="M38" s="364"/>
      <c r="N38" s="155"/>
      <c r="O38" s="364"/>
      <c r="P38" s="155"/>
      <c r="Q38" s="364"/>
      <c r="R38" s="155"/>
      <c r="S38" s="364"/>
      <c r="T38" s="155"/>
      <c r="U38" s="364"/>
      <c r="V38" s="237"/>
      <c r="W38" s="363"/>
      <c r="X38" s="155"/>
      <c r="Y38" s="364"/>
      <c r="Z38" s="155"/>
      <c r="AA38" s="364"/>
      <c r="AB38" s="155"/>
      <c r="AC38" s="364"/>
      <c r="AD38" s="155"/>
      <c r="AE38" s="364"/>
      <c r="AF38" s="155"/>
      <c r="AG38" s="364"/>
      <c r="AH38" s="237"/>
      <c r="AI38" s="363"/>
      <c r="AJ38" s="234"/>
      <c r="AK38" s="234"/>
      <c r="AL38" s="155"/>
      <c r="AM38" s="364"/>
      <c r="AN38" s="234"/>
      <c r="AO38" s="237"/>
      <c r="AP38" s="363"/>
      <c r="AQ38" s="234"/>
      <c r="AR38" s="234"/>
      <c r="AS38" s="234"/>
      <c r="AT38" s="234"/>
      <c r="AU38" s="155"/>
      <c r="AV38" s="364"/>
      <c r="AW38" s="234"/>
      <c r="AX38" s="155"/>
      <c r="AY38" s="121"/>
      <c r="AZ38" s="122"/>
      <c r="BA38" s="123"/>
      <c r="BB38" s="363"/>
      <c r="BC38" s="234"/>
      <c r="BD38" s="237"/>
      <c r="BE38" s="31"/>
    </row>
    <row r="39" spans="1:57" ht="25.5" customHeight="1">
      <c r="A39" s="35"/>
      <c r="B39" s="396"/>
      <c r="C39" s="155"/>
      <c r="D39" s="397"/>
      <c r="E39" s="234"/>
      <c r="F39" s="237"/>
      <c r="G39" s="363"/>
      <c r="H39" s="155"/>
      <c r="I39" s="364"/>
      <c r="J39" s="237"/>
      <c r="K39" s="363"/>
      <c r="L39" s="155"/>
      <c r="M39" s="364"/>
      <c r="N39" s="155"/>
      <c r="O39" s="364"/>
      <c r="P39" s="155"/>
      <c r="Q39" s="364"/>
      <c r="R39" s="155"/>
      <c r="S39" s="364"/>
      <c r="T39" s="155"/>
      <c r="U39" s="364"/>
      <c r="V39" s="237"/>
      <c r="W39" s="363"/>
      <c r="X39" s="155"/>
      <c r="Y39" s="364"/>
      <c r="Z39" s="155"/>
      <c r="AA39" s="364"/>
      <c r="AB39" s="155"/>
      <c r="AC39" s="364"/>
      <c r="AD39" s="155"/>
      <c r="AE39" s="364"/>
      <c r="AF39" s="155"/>
      <c r="AG39" s="364"/>
      <c r="AH39" s="237"/>
      <c r="AI39" s="363"/>
      <c r="AJ39" s="234"/>
      <c r="AK39" s="234"/>
      <c r="AL39" s="155"/>
      <c r="AM39" s="364"/>
      <c r="AN39" s="234"/>
      <c r="AO39" s="237"/>
      <c r="AP39" s="363"/>
      <c r="AQ39" s="234"/>
      <c r="AR39" s="234"/>
      <c r="AS39" s="234"/>
      <c r="AT39" s="234"/>
      <c r="AU39" s="155"/>
      <c r="AV39" s="364"/>
      <c r="AW39" s="234"/>
      <c r="AX39" s="155"/>
      <c r="AY39" s="121"/>
      <c r="AZ39" s="122"/>
      <c r="BA39" s="123"/>
      <c r="BB39" s="363"/>
      <c r="BC39" s="234"/>
      <c r="BD39" s="237"/>
      <c r="BE39" s="55"/>
    </row>
    <row r="40" spans="1:57" ht="25.5" customHeight="1">
      <c r="A40" s="2"/>
      <c r="B40" s="396"/>
      <c r="C40" s="155"/>
      <c r="D40" s="397"/>
      <c r="E40" s="234"/>
      <c r="F40" s="237"/>
      <c r="G40" s="363"/>
      <c r="H40" s="155"/>
      <c r="I40" s="364"/>
      <c r="J40" s="237"/>
      <c r="K40" s="363"/>
      <c r="L40" s="155"/>
      <c r="M40" s="364"/>
      <c r="N40" s="155"/>
      <c r="O40" s="364"/>
      <c r="P40" s="155"/>
      <c r="Q40" s="364"/>
      <c r="R40" s="155"/>
      <c r="S40" s="364"/>
      <c r="T40" s="155"/>
      <c r="U40" s="364"/>
      <c r="V40" s="237"/>
      <c r="W40" s="363"/>
      <c r="X40" s="155"/>
      <c r="Y40" s="364"/>
      <c r="Z40" s="155"/>
      <c r="AA40" s="364"/>
      <c r="AB40" s="155"/>
      <c r="AC40" s="364"/>
      <c r="AD40" s="155"/>
      <c r="AE40" s="364"/>
      <c r="AF40" s="155"/>
      <c r="AG40" s="364"/>
      <c r="AH40" s="237"/>
      <c r="AI40" s="363"/>
      <c r="AJ40" s="234"/>
      <c r="AK40" s="234"/>
      <c r="AL40" s="155"/>
      <c r="AM40" s="364"/>
      <c r="AN40" s="234"/>
      <c r="AO40" s="237"/>
      <c r="AP40" s="363"/>
      <c r="AQ40" s="234"/>
      <c r="AR40" s="234"/>
      <c r="AS40" s="234"/>
      <c r="AT40" s="234"/>
      <c r="AU40" s="155"/>
      <c r="AV40" s="364"/>
      <c r="AW40" s="234"/>
      <c r="AX40" s="155"/>
      <c r="AY40" s="121"/>
      <c r="AZ40" s="122"/>
      <c r="BA40" s="123"/>
      <c r="BB40" s="363"/>
      <c r="BC40" s="234"/>
      <c r="BD40" s="237"/>
      <c r="BE40" s="31"/>
    </row>
    <row r="41" spans="1:57" ht="25.5" customHeight="1">
      <c r="A41" s="2"/>
      <c r="B41" s="396"/>
      <c r="C41" s="155"/>
      <c r="D41" s="397"/>
      <c r="E41" s="234"/>
      <c r="F41" s="237"/>
      <c r="G41" s="363"/>
      <c r="H41" s="155"/>
      <c r="I41" s="364"/>
      <c r="J41" s="237"/>
      <c r="K41" s="363"/>
      <c r="L41" s="155"/>
      <c r="M41" s="364"/>
      <c r="N41" s="155"/>
      <c r="O41" s="364"/>
      <c r="P41" s="155"/>
      <c r="Q41" s="364"/>
      <c r="R41" s="155"/>
      <c r="S41" s="364"/>
      <c r="T41" s="155"/>
      <c r="U41" s="364"/>
      <c r="V41" s="237"/>
      <c r="W41" s="363"/>
      <c r="X41" s="155"/>
      <c r="Y41" s="364"/>
      <c r="Z41" s="155"/>
      <c r="AA41" s="364"/>
      <c r="AB41" s="155"/>
      <c r="AC41" s="364"/>
      <c r="AD41" s="155"/>
      <c r="AE41" s="364"/>
      <c r="AF41" s="155"/>
      <c r="AG41" s="364"/>
      <c r="AH41" s="237"/>
      <c r="AI41" s="363"/>
      <c r="AJ41" s="234"/>
      <c r="AK41" s="234"/>
      <c r="AL41" s="155"/>
      <c r="AM41" s="364"/>
      <c r="AN41" s="234"/>
      <c r="AO41" s="237"/>
      <c r="AP41" s="363"/>
      <c r="AQ41" s="234"/>
      <c r="AR41" s="234"/>
      <c r="AS41" s="234"/>
      <c r="AT41" s="234"/>
      <c r="AU41" s="155"/>
      <c r="AV41" s="364"/>
      <c r="AW41" s="234"/>
      <c r="AX41" s="155"/>
      <c r="AY41" s="121"/>
      <c r="AZ41" s="122"/>
      <c r="BA41" s="123"/>
      <c r="BB41" s="363"/>
      <c r="BC41" s="234"/>
      <c r="BD41" s="237"/>
      <c r="BE41" s="31"/>
    </row>
    <row r="42" spans="1:57" ht="25.5" customHeight="1">
      <c r="A42" s="2"/>
      <c r="B42" s="396"/>
      <c r="C42" s="155"/>
      <c r="D42" s="397"/>
      <c r="E42" s="234"/>
      <c r="F42" s="237"/>
      <c r="G42" s="363"/>
      <c r="H42" s="155"/>
      <c r="I42" s="364"/>
      <c r="J42" s="237"/>
      <c r="K42" s="363"/>
      <c r="L42" s="155"/>
      <c r="M42" s="364"/>
      <c r="N42" s="155"/>
      <c r="O42" s="364"/>
      <c r="P42" s="155"/>
      <c r="Q42" s="364"/>
      <c r="R42" s="155"/>
      <c r="S42" s="364"/>
      <c r="T42" s="155"/>
      <c r="U42" s="364"/>
      <c r="V42" s="237"/>
      <c r="W42" s="363"/>
      <c r="X42" s="155"/>
      <c r="Y42" s="364"/>
      <c r="Z42" s="155"/>
      <c r="AA42" s="364"/>
      <c r="AB42" s="155"/>
      <c r="AC42" s="364"/>
      <c r="AD42" s="155"/>
      <c r="AE42" s="364"/>
      <c r="AF42" s="155"/>
      <c r="AG42" s="364"/>
      <c r="AH42" s="237"/>
      <c r="AI42" s="363"/>
      <c r="AJ42" s="234"/>
      <c r="AK42" s="234"/>
      <c r="AL42" s="155"/>
      <c r="AM42" s="364"/>
      <c r="AN42" s="234"/>
      <c r="AO42" s="237"/>
      <c r="AP42" s="363"/>
      <c r="AQ42" s="234"/>
      <c r="AR42" s="234"/>
      <c r="AS42" s="234"/>
      <c r="AT42" s="234"/>
      <c r="AU42" s="155"/>
      <c r="AV42" s="364"/>
      <c r="AW42" s="234"/>
      <c r="AX42" s="155"/>
      <c r="AY42" s="121"/>
      <c r="AZ42" s="122"/>
      <c r="BA42" s="123"/>
      <c r="BB42" s="363"/>
      <c r="BC42" s="234"/>
      <c r="BD42" s="237"/>
      <c r="BE42" s="31"/>
    </row>
    <row r="43" spans="1:57" ht="25.5" customHeight="1">
      <c r="A43" s="35"/>
      <c r="B43" s="396"/>
      <c r="C43" s="155"/>
      <c r="D43" s="397"/>
      <c r="E43" s="234"/>
      <c r="F43" s="237"/>
      <c r="G43" s="363"/>
      <c r="H43" s="155"/>
      <c r="I43" s="364"/>
      <c r="J43" s="237"/>
      <c r="K43" s="363"/>
      <c r="L43" s="155"/>
      <c r="M43" s="364"/>
      <c r="N43" s="155"/>
      <c r="O43" s="364"/>
      <c r="P43" s="155"/>
      <c r="Q43" s="364"/>
      <c r="R43" s="155"/>
      <c r="S43" s="364"/>
      <c r="T43" s="155"/>
      <c r="U43" s="364"/>
      <c r="V43" s="237"/>
      <c r="W43" s="363"/>
      <c r="X43" s="155"/>
      <c r="Y43" s="364"/>
      <c r="Z43" s="155"/>
      <c r="AA43" s="364"/>
      <c r="AB43" s="155"/>
      <c r="AC43" s="364"/>
      <c r="AD43" s="155"/>
      <c r="AE43" s="364"/>
      <c r="AF43" s="155"/>
      <c r="AG43" s="364"/>
      <c r="AH43" s="237"/>
      <c r="AI43" s="363"/>
      <c r="AJ43" s="234"/>
      <c r="AK43" s="234"/>
      <c r="AL43" s="155"/>
      <c r="AM43" s="364"/>
      <c r="AN43" s="234"/>
      <c r="AO43" s="237"/>
      <c r="AP43" s="363"/>
      <c r="AQ43" s="234"/>
      <c r="AR43" s="234"/>
      <c r="AS43" s="234"/>
      <c r="AT43" s="234"/>
      <c r="AU43" s="155"/>
      <c r="AV43" s="364"/>
      <c r="AW43" s="234"/>
      <c r="AX43" s="155"/>
      <c r="AY43" s="121"/>
      <c r="AZ43" s="122"/>
      <c r="BA43" s="123"/>
      <c r="BB43" s="363"/>
      <c r="BC43" s="234"/>
      <c r="BD43" s="237"/>
      <c r="BE43" s="55"/>
    </row>
    <row r="44" spans="1:57" ht="25.5" customHeight="1">
      <c r="A44" s="2"/>
      <c r="B44" s="396"/>
      <c r="C44" s="155"/>
      <c r="D44" s="397"/>
      <c r="E44" s="234"/>
      <c r="F44" s="237"/>
      <c r="G44" s="363"/>
      <c r="H44" s="155"/>
      <c r="I44" s="364"/>
      <c r="J44" s="237"/>
      <c r="K44" s="363"/>
      <c r="L44" s="155"/>
      <c r="M44" s="364"/>
      <c r="N44" s="155"/>
      <c r="O44" s="364"/>
      <c r="P44" s="155"/>
      <c r="Q44" s="364"/>
      <c r="R44" s="155"/>
      <c r="S44" s="364"/>
      <c r="T44" s="155"/>
      <c r="U44" s="364"/>
      <c r="V44" s="237"/>
      <c r="W44" s="363"/>
      <c r="X44" s="155"/>
      <c r="Y44" s="364"/>
      <c r="Z44" s="155"/>
      <c r="AA44" s="364"/>
      <c r="AB44" s="155"/>
      <c r="AC44" s="364"/>
      <c r="AD44" s="155"/>
      <c r="AE44" s="364"/>
      <c r="AF44" s="155"/>
      <c r="AG44" s="364"/>
      <c r="AH44" s="237"/>
      <c r="AI44" s="363"/>
      <c r="AJ44" s="234"/>
      <c r="AK44" s="234"/>
      <c r="AL44" s="155"/>
      <c r="AM44" s="364"/>
      <c r="AN44" s="234"/>
      <c r="AO44" s="237"/>
      <c r="AP44" s="363"/>
      <c r="AQ44" s="234"/>
      <c r="AR44" s="234"/>
      <c r="AS44" s="234"/>
      <c r="AT44" s="234"/>
      <c r="AU44" s="155"/>
      <c r="AV44" s="364"/>
      <c r="AW44" s="234"/>
      <c r="AX44" s="155"/>
      <c r="AY44" s="121"/>
      <c r="AZ44" s="122"/>
      <c r="BA44" s="123"/>
      <c r="BB44" s="363"/>
      <c r="BC44" s="234"/>
      <c r="BD44" s="237"/>
      <c r="BE44" s="31"/>
    </row>
    <row r="45" spans="1:57" ht="25.5" customHeight="1">
      <c r="A45" s="2"/>
      <c r="B45" s="396"/>
      <c r="C45" s="155"/>
      <c r="D45" s="397"/>
      <c r="E45" s="234"/>
      <c r="F45" s="237"/>
      <c r="G45" s="363"/>
      <c r="H45" s="155"/>
      <c r="I45" s="364"/>
      <c r="J45" s="237"/>
      <c r="K45" s="363"/>
      <c r="L45" s="155"/>
      <c r="M45" s="364"/>
      <c r="N45" s="155"/>
      <c r="O45" s="364"/>
      <c r="P45" s="155"/>
      <c r="Q45" s="364"/>
      <c r="R45" s="155"/>
      <c r="S45" s="364"/>
      <c r="T45" s="155"/>
      <c r="U45" s="364"/>
      <c r="V45" s="237"/>
      <c r="W45" s="363"/>
      <c r="X45" s="155"/>
      <c r="Y45" s="364"/>
      <c r="Z45" s="155"/>
      <c r="AA45" s="364"/>
      <c r="AB45" s="155"/>
      <c r="AC45" s="364"/>
      <c r="AD45" s="155"/>
      <c r="AE45" s="364"/>
      <c r="AF45" s="155"/>
      <c r="AG45" s="364"/>
      <c r="AH45" s="237"/>
      <c r="AI45" s="363"/>
      <c r="AJ45" s="234"/>
      <c r="AK45" s="234"/>
      <c r="AL45" s="155"/>
      <c r="AM45" s="364"/>
      <c r="AN45" s="234"/>
      <c r="AO45" s="237"/>
      <c r="AP45" s="363"/>
      <c r="AQ45" s="234"/>
      <c r="AR45" s="234"/>
      <c r="AS45" s="234"/>
      <c r="AT45" s="234"/>
      <c r="AU45" s="155"/>
      <c r="AV45" s="364"/>
      <c r="AW45" s="234"/>
      <c r="AX45" s="155"/>
      <c r="AY45" s="121"/>
      <c r="AZ45" s="122"/>
      <c r="BA45" s="123"/>
      <c r="BB45" s="363"/>
      <c r="BC45" s="234"/>
      <c r="BD45" s="237"/>
      <c r="BE45" s="31"/>
    </row>
    <row r="46" spans="1:57" ht="25.5" customHeight="1">
      <c r="A46" s="2"/>
      <c r="B46" s="427"/>
      <c r="C46" s="428"/>
      <c r="D46" s="429"/>
      <c r="E46" s="261"/>
      <c r="F46" s="262"/>
      <c r="G46" s="430"/>
      <c r="H46" s="428"/>
      <c r="I46" s="431"/>
      <c r="J46" s="262"/>
      <c r="K46" s="430"/>
      <c r="L46" s="428"/>
      <c r="M46" s="431"/>
      <c r="N46" s="428"/>
      <c r="O46" s="431"/>
      <c r="P46" s="428"/>
      <c r="Q46" s="431"/>
      <c r="R46" s="428"/>
      <c r="S46" s="431"/>
      <c r="T46" s="428"/>
      <c r="U46" s="431"/>
      <c r="V46" s="262"/>
      <c r="W46" s="430"/>
      <c r="X46" s="428"/>
      <c r="Y46" s="431"/>
      <c r="Z46" s="428"/>
      <c r="AA46" s="431"/>
      <c r="AB46" s="428"/>
      <c r="AC46" s="431"/>
      <c r="AD46" s="428"/>
      <c r="AE46" s="431"/>
      <c r="AF46" s="428"/>
      <c r="AG46" s="431"/>
      <c r="AH46" s="262"/>
      <c r="AI46" s="430"/>
      <c r="AJ46" s="261"/>
      <c r="AK46" s="261"/>
      <c r="AL46" s="428"/>
      <c r="AM46" s="431"/>
      <c r="AN46" s="261"/>
      <c r="AO46" s="262"/>
      <c r="AP46" s="430"/>
      <c r="AQ46" s="261"/>
      <c r="AR46" s="261"/>
      <c r="AS46" s="261"/>
      <c r="AT46" s="261"/>
      <c r="AU46" s="428"/>
      <c r="AV46" s="431"/>
      <c r="AW46" s="261"/>
      <c r="AX46" s="428"/>
      <c r="AY46" s="124"/>
      <c r="AZ46" s="125"/>
      <c r="BA46" s="126"/>
      <c r="BB46" s="430"/>
      <c r="BC46" s="261"/>
      <c r="BD46" s="262"/>
      <c r="BE46" s="31"/>
    </row>
    <row r="47" spans="1:57" ht="25.5" customHeight="1">
      <c r="A47" s="2"/>
      <c r="B47" s="89"/>
      <c r="C47" s="89"/>
      <c r="D47" s="89"/>
      <c r="E47" s="89"/>
      <c r="F47" s="89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90"/>
      <c r="AW47" s="90"/>
      <c r="AX47" s="90"/>
      <c r="AY47" s="37"/>
      <c r="AZ47" s="37"/>
      <c r="BA47" s="91"/>
      <c r="BB47" s="37"/>
      <c r="BC47" s="37"/>
      <c r="BD47" s="37"/>
      <c r="BE47" s="31"/>
    </row>
    <row r="48" spans="1:57" ht="25.5" customHeight="1">
      <c r="A48" s="2"/>
      <c r="B48" s="89"/>
      <c r="C48" s="89"/>
      <c r="D48" s="89"/>
      <c r="E48" s="89"/>
      <c r="F48" s="89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90"/>
      <c r="AW48" s="90"/>
      <c r="AX48" s="90"/>
      <c r="AY48" s="37"/>
      <c r="AZ48" s="37"/>
      <c r="BA48" s="91"/>
      <c r="BB48" s="37"/>
      <c r="BC48" s="37"/>
      <c r="BD48" s="37"/>
      <c r="BE48" s="31"/>
    </row>
    <row r="49" spans="1:57" ht="12.75" customHeight="1">
      <c r="A49" s="2"/>
      <c r="B49" s="6"/>
      <c r="C49" s="6"/>
      <c r="D49" s="3"/>
      <c r="E49" s="3"/>
      <c r="F49" s="3"/>
      <c r="G49" s="3"/>
      <c r="H49" s="3"/>
      <c r="I49" s="6"/>
      <c r="J49" s="6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3"/>
      <c r="AS49" s="3"/>
      <c r="AT49" s="3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</row>
    <row r="50" spans="1:57" ht="12.75" hidden="1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</row>
    <row r="51" spans="1:57" ht="12.75" hidden="1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</row>
    <row r="52" spans="1:57" ht="12.75" hidden="1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</row>
    <row r="53" spans="1:57" ht="12.75" hidden="1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</row>
    <row r="54" spans="1:57" ht="12.75" hidden="1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</row>
    <row r="55" spans="1:57" ht="12.75" hidden="1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</row>
    <row r="56" spans="1:57" ht="12.75" hidden="1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</row>
    <row r="57" spans="1:57" ht="12.75" hidden="1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</row>
    <row r="58" spans="1:57" ht="12.75" hidden="1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</row>
    <row r="59" spans="1:57" ht="12.75" hidden="1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</row>
    <row r="60" spans="1:57" ht="12.75" hidden="1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</row>
    <row r="61" spans="1:57" ht="12.75" hidden="1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</row>
    <row r="62" spans="1:57" ht="12.75" hidden="1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</row>
    <row r="63" spans="1:57" ht="12.75" hidden="1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</row>
    <row r="64" spans="1:57" ht="12.75" hidden="1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</row>
    <row r="65" spans="1:57" ht="12.75" hidden="1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</row>
    <row r="66" spans="1:57" ht="12.75" hidden="1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</row>
    <row r="67" spans="1:57" ht="12.75" hidden="1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</row>
    <row r="68" spans="1:57" ht="12.75" hidden="1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</row>
    <row r="69" spans="1:57" ht="12.75" hidden="1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</row>
    <row r="70" spans="1:57" ht="12.75" hidden="1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</row>
    <row r="71" spans="1:57" ht="12.75" hidden="1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</row>
    <row r="72" spans="1:57" ht="12.75" hidden="1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</row>
    <row r="73" spans="1:57" ht="12.75" hidden="1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</row>
    <row r="74" spans="1:57" ht="12.75" hidden="1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</row>
    <row r="75" spans="1:57" ht="12.75" hidden="1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</row>
    <row r="76" spans="1:57" ht="12.75" hidden="1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</row>
    <row r="77" spans="1:57" ht="12.75" hidden="1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</row>
    <row r="78" spans="1:57" ht="12.75" hidden="1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</row>
    <row r="79" spans="1:57" ht="12.75" hidden="1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</row>
    <row r="80" spans="1:57" ht="12.75" hidden="1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</row>
    <row r="81" spans="1:57" ht="12.75" hidden="1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</row>
    <row r="82" spans="1:57" ht="12.75" hidden="1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</row>
    <row r="83" spans="1:57" ht="12.75" hidden="1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</row>
    <row r="84" spans="1:57" ht="12.75" hidden="1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</row>
    <row r="85" spans="1:57" ht="12.75" hidden="1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</row>
    <row r="86" spans="1:57" ht="12.75" hidden="1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</row>
    <row r="87" spans="1:57" ht="12.75" hidden="1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</row>
    <row r="88" spans="1:57" ht="12.75" hidden="1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</row>
    <row r="89" spans="1:57" ht="12.75" hidden="1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</row>
    <row r="90" spans="1:57" ht="12.75" hidden="1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</row>
    <row r="91" spans="1:57" ht="12.75" hidden="1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</row>
    <row r="92" spans="1:57" ht="12.75" hidden="1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</row>
    <row r="93" spans="1:57" ht="12.75" hidden="1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</row>
    <row r="94" spans="1:57" ht="12.75" hidden="1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</row>
    <row r="95" spans="1:57" ht="12.75" hidden="1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</row>
    <row r="96" spans="1:57" ht="12.75" hidden="1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</row>
    <row r="97" spans="1:57" ht="12.75" hidden="1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</row>
    <row r="98" spans="1:57" ht="12.75" hidden="1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</row>
    <row r="99" spans="1:57" ht="12.75" hidden="1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</row>
    <row r="100" spans="1:57" ht="12.75" hidden="1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</row>
    <row r="101" spans="1:57" ht="12.75" hidden="1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</row>
    <row r="102" spans="1:57" ht="12.75" hidden="1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</row>
    <row r="103" spans="1:57" ht="12.75" hidden="1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</row>
    <row r="104" spans="1:57" ht="12.75" hidden="1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</row>
    <row r="105" spans="1:57" ht="12.75" hidden="1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</row>
    <row r="106" spans="1:57" ht="12.75" hidden="1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</row>
    <row r="107" spans="1:57" ht="12.75" hidden="1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</row>
    <row r="108" spans="1:57" ht="12.75" hidden="1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</row>
    <row r="109" spans="1:57" ht="12.75" hidden="1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</row>
    <row r="110" spans="1:57" ht="12.75" hidden="1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</row>
    <row r="111" spans="1:57" ht="12.75" hidden="1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</row>
    <row r="112" spans="1:57" ht="12.75" hidden="1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</row>
    <row r="113" spans="1:57" ht="12.75" hidden="1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</row>
    <row r="114" spans="1:57" ht="12.75" hidden="1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</row>
    <row r="115" spans="1:57" ht="12.75" hidden="1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</row>
    <row r="116" spans="1:57" ht="12.75" hidden="1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</row>
    <row r="117" spans="1:57" ht="12.75" hidden="1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</row>
    <row r="118" spans="1:57" ht="12.75" hidden="1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</row>
    <row r="119" spans="1:57" ht="12.75" hidden="1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</row>
    <row r="120" spans="1:57" ht="12.75" hidden="1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</row>
    <row r="121" spans="1:57" ht="12.75" hidden="1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</row>
    <row r="122" spans="1:57" ht="12.75" hidden="1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</row>
    <row r="123" spans="1:57" ht="12.75" hidden="1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</row>
    <row r="124" spans="1:57" ht="12.75" hidden="1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</row>
    <row r="125" spans="1:57" ht="12.75" hidden="1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</row>
    <row r="126" spans="1:57" ht="12.75" hidden="1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</row>
    <row r="127" spans="1:57" ht="12.75" hidden="1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</row>
    <row r="128" spans="1:57" ht="12.75" hidden="1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</row>
    <row r="129" spans="1:57" ht="12.75" hidden="1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</row>
    <row r="130" spans="1:57" ht="12.75" hidden="1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</row>
    <row r="131" spans="1:57" ht="12.75" hidden="1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</row>
    <row r="132" spans="1:57" ht="12.75" hidden="1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</row>
    <row r="133" spans="1:57" ht="12.75" hidden="1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</row>
    <row r="134" spans="1:57" ht="12.75" hidden="1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</row>
    <row r="135" spans="1:57" ht="12.75" hidden="1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</row>
    <row r="136" spans="1:57" ht="12.75" hidden="1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</row>
    <row r="137" spans="1:57" ht="12.75" hidden="1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</row>
    <row r="138" spans="1:57" ht="12.75" hidden="1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</row>
    <row r="139" spans="1:57" ht="12.75" hidden="1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</row>
    <row r="140" spans="1:57" ht="12.75" hidden="1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</row>
    <row r="141" spans="1:57" ht="12.75" hidden="1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</row>
    <row r="142" spans="1:57" ht="12.75" hidden="1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</row>
    <row r="143" spans="1:57" ht="12.75" hidden="1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</row>
    <row r="144" spans="1:57" ht="12.75" hidden="1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</row>
    <row r="145" spans="1:57" ht="12.75" hidden="1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</row>
    <row r="146" spans="1:57" ht="12.75" hidden="1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</row>
    <row r="147" spans="1:57" ht="12.75" hidden="1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</row>
    <row r="148" spans="1:57" ht="12.75" hidden="1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</row>
    <row r="149" spans="1:57" ht="12.75" hidden="1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</row>
    <row r="150" spans="1:57" ht="12.75" hidden="1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</row>
    <row r="151" spans="1:57" ht="12.75" hidden="1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</row>
    <row r="152" spans="1:57" ht="12.75" hidden="1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</row>
    <row r="153" spans="1:57" ht="12.75" hidden="1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</row>
    <row r="154" spans="1:57" ht="12.75" hidden="1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</row>
    <row r="155" spans="1:57" ht="12.75" hidden="1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</row>
    <row r="156" spans="1:57" ht="12.75" hidden="1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</row>
    <row r="157" spans="1:57" ht="12.75" hidden="1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</row>
    <row r="158" spans="1:57" ht="12.75" hidden="1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</row>
    <row r="159" spans="1:57" ht="12.75" hidden="1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</row>
    <row r="160" spans="1:57" ht="12.75" hidden="1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</row>
    <row r="161" spans="1:57" ht="12.75" hidden="1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</row>
    <row r="162" spans="1:57" ht="12.75" hidden="1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</row>
    <row r="163" spans="1:57" ht="12.75" hidden="1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</row>
    <row r="164" spans="1:57" ht="12.75" hidden="1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</row>
    <row r="165" spans="1:57" ht="12.75" hidden="1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</row>
    <row r="166" spans="1:57" ht="12.75" hidden="1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</row>
    <row r="167" spans="1:57" ht="12.75" hidden="1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</row>
    <row r="168" spans="1:57" ht="12.75" hidden="1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</row>
    <row r="169" spans="1:57" ht="12.75" hidden="1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</row>
    <row r="170" spans="1:57" ht="12.75" hidden="1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</row>
    <row r="171" spans="1:57" ht="12.75" hidden="1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</row>
    <row r="172" spans="1:57" ht="12.75" hidden="1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</row>
    <row r="173" spans="1:57" ht="12.75" hidden="1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</row>
    <row r="174" spans="1:57" ht="12.75" hidden="1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</row>
    <row r="175" spans="1:57" ht="12.75" hidden="1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</row>
    <row r="176" spans="1:57" ht="12.75" hidden="1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</row>
    <row r="177" spans="1:57" ht="12.75" hidden="1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</row>
    <row r="178" spans="1:57" ht="12.75" hidden="1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</row>
    <row r="179" spans="1:57" ht="12.75" hidden="1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</row>
    <row r="180" spans="1:57" ht="12.75" hidden="1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</row>
    <row r="181" spans="1:57" ht="12.75" hidden="1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</row>
    <row r="182" spans="1:57" ht="12.75" hidden="1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</row>
    <row r="183" spans="1:57" ht="12.75" hidden="1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</row>
    <row r="184" spans="1:57" ht="12.75" hidden="1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</row>
    <row r="185" spans="1:57" ht="12.75" hidden="1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</row>
    <row r="186" spans="1:57" ht="12.75" hidden="1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</row>
    <row r="187" spans="1:57" ht="12.75" hidden="1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</row>
    <row r="188" spans="1:57" ht="12.75" hidden="1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</row>
    <row r="189" spans="1:57" ht="12.75" hidden="1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</row>
    <row r="190" spans="1:57" ht="12.75" hidden="1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</row>
    <row r="191" spans="1:57" ht="12.75" hidden="1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</row>
    <row r="192" spans="1:57" ht="12.75" hidden="1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</row>
    <row r="193" spans="1:57" ht="12.75" hidden="1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</row>
    <row r="194" spans="1:57" ht="12.75" hidden="1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</row>
    <row r="195" spans="1:57" ht="12.75" hidden="1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</row>
    <row r="196" spans="1:57" ht="12.75" hidden="1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</row>
    <row r="197" spans="1:57" ht="12.75" hidden="1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</row>
    <row r="198" spans="1:57" ht="12.75" hidden="1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</row>
    <row r="199" spans="1:57" ht="12.75" hidden="1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</row>
    <row r="200" spans="1:57" ht="12.75" hidden="1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</row>
    <row r="201" spans="1:57" ht="12.75" hidden="1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</row>
    <row r="202" spans="1:57" ht="12.75" hidden="1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</row>
    <row r="203" spans="1:57" ht="12.75" hidden="1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</row>
    <row r="204" spans="1:57" ht="12.75" hidden="1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</row>
    <row r="205" spans="1:57" ht="12.75" hidden="1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</row>
    <row r="206" spans="1:57" ht="12.75" hidden="1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</row>
    <row r="207" spans="1:57" ht="12.75" hidden="1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</row>
    <row r="208" spans="1:57" ht="12.75" hidden="1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</row>
    <row r="209" spans="1:57" ht="12.75" hidden="1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</row>
    <row r="210" spans="1:57" ht="12.75" hidden="1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</row>
    <row r="211" spans="1:57" ht="12.75" hidden="1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</row>
    <row r="212" spans="1:57" ht="12.75" hidden="1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</row>
    <row r="213" spans="1:57" ht="12.75" hidden="1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</row>
    <row r="214" spans="1:57" ht="12.75" hidden="1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</row>
    <row r="215" spans="1:57" ht="12.75" hidden="1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</row>
    <row r="216" spans="1:57" ht="12.75" hidden="1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</row>
    <row r="217" spans="1:57" ht="12.75" hidden="1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</row>
    <row r="218" spans="1:57" ht="12.75" hidden="1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</row>
    <row r="219" spans="1:57" ht="12.75" hidden="1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</row>
    <row r="220" spans="1:57" ht="12.75" hidden="1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</row>
    <row r="221" spans="1:57" ht="12.75" hidden="1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</row>
    <row r="222" spans="1:57" ht="12.75" hidden="1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</row>
    <row r="223" spans="1:57" ht="12.75" hidden="1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</row>
    <row r="224" spans="1:57" ht="12.75" hidden="1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</row>
    <row r="225" spans="1:57" ht="12.75" hidden="1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</row>
    <row r="226" spans="1:57" ht="12.75" hidden="1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</row>
    <row r="227" spans="1:57" ht="12.75" hidden="1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</row>
    <row r="228" spans="1:57" ht="12.75" hidden="1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</row>
    <row r="229" spans="1:57" ht="12.75" hidden="1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</row>
    <row r="230" spans="1:57" ht="12.75" hidden="1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</row>
    <row r="231" spans="1:57" ht="12.75" hidden="1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</row>
    <row r="232" spans="1:57" ht="12.75" hidden="1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</row>
    <row r="233" spans="1:57" ht="12.75" hidden="1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</row>
    <row r="234" spans="1:57" ht="12.75" hidden="1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</row>
    <row r="235" spans="1:57" ht="12.75" hidden="1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</row>
    <row r="236" spans="1:57" ht="12.75" hidden="1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</row>
    <row r="237" spans="1:57" ht="12.75" hidden="1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</row>
    <row r="238" spans="1:57" ht="12.75" hidden="1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</row>
    <row r="239" spans="1:57" ht="12.75" hidden="1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</row>
    <row r="240" spans="1:57" ht="12.75" hidden="1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</row>
    <row r="241" spans="1:57" ht="12.75" hidden="1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</row>
    <row r="242" spans="1:57" ht="12.75" hidden="1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</row>
    <row r="243" spans="1:57" ht="12.75" hidden="1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</row>
    <row r="244" spans="1:57" ht="12.75" hidden="1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</row>
    <row r="245" spans="1:57" ht="12.75" hidden="1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</row>
    <row r="246" spans="1:57" ht="12.75" hidden="1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</row>
    <row r="247" spans="1:57" ht="12.75" hidden="1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</row>
    <row r="248" spans="1:57" ht="12.75" hidden="1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</row>
    <row r="249" spans="1:57" ht="12.75" hidden="1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</row>
    <row r="250" spans="1:57" ht="12.75" hidden="1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</row>
    <row r="251" spans="1:57" ht="12.75" hidden="1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</row>
    <row r="252" spans="1:57" ht="12.75" hidden="1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</row>
    <row r="253" spans="1:57" ht="12.75" hidden="1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</row>
    <row r="254" spans="1:57" ht="12.75" hidden="1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</row>
    <row r="255" spans="1:57" ht="12.75" hidden="1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</row>
    <row r="256" spans="1:57" ht="12.75" hidden="1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</row>
    <row r="257" spans="1:57" ht="12.75" hidden="1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</row>
    <row r="258" spans="1:57" ht="12.75" hidden="1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</row>
    <row r="259" spans="1:57" ht="12.75" hidden="1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</row>
    <row r="260" spans="1:57" ht="12.75" hidden="1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</row>
    <row r="261" spans="1:57" ht="12.75" hidden="1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</row>
    <row r="262" spans="1:57" ht="12.75" hidden="1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</row>
    <row r="263" spans="1:57" ht="12.75" hidden="1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</row>
    <row r="264" spans="1:57" ht="12.75" hidden="1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</row>
    <row r="265" spans="1:57" ht="12.75" hidden="1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</row>
    <row r="266" spans="1:57" ht="12.75" hidden="1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</row>
    <row r="267" spans="1:57" ht="12.75" hidden="1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</row>
    <row r="268" spans="1:57" ht="12.75" hidden="1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</row>
    <row r="269" spans="1:57" ht="12.75" hidden="1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</row>
    <row r="270" spans="1:57" ht="12.75" hidden="1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</row>
    <row r="271" spans="1:57" ht="12.75" hidden="1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</row>
    <row r="272" spans="1:57" ht="12.75" hidden="1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</row>
    <row r="273" spans="1:57" ht="12.75" hidden="1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</row>
    <row r="274" spans="1:57" ht="12.75" hidden="1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</row>
    <row r="275" spans="1:57" ht="12.75" hidden="1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</row>
    <row r="276" spans="1:57" ht="12.75" hidden="1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</row>
    <row r="277" spans="1:57" ht="12.75" hidden="1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</row>
    <row r="278" spans="1:57" ht="12.75" hidden="1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</row>
    <row r="279" spans="1:57" ht="12.75" hidden="1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</row>
    <row r="280" spans="1:57" ht="12.75" hidden="1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</row>
    <row r="281" spans="1:57" ht="12.75" hidden="1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</row>
    <row r="282" spans="1:57" ht="12.75" hidden="1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</row>
    <row r="283" spans="1:57" ht="12.75" hidden="1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</row>
    <row r="284" spans="1:57" ht="12.75" hidden="1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</row>
    <row r="285" spans="1:57" ht="12.75" hidden="1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</row>
    <row r="286" spans="1:57" ht="12.75" hidden="1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</row>
    <row r="287" spans="1:57" ht="12.75" hidden="1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</row>
    <row r="288" spans="1:57" ht="12.75" hidden="1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</row>
    <row r="289" spans="1:57" ht="12.75" hidden="1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</row>
    <row r="290" spans="1:57" ht="12.75" hidden="1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</row>
    <row r="291" spans="1:57" ht="12.75" hidden="1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</row>
    <row r="292" spans="1:57" ht="12.75" hidden="1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</row>
    <row r="293" spans="1:57" ht="12.75" hidden="1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</row>
    <row r="294" spans="1:57" ht="12.75" hidden="1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</row>
    <row r="295" spans="1:57" ht="12.75" hidden="1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</row>
    <row r="296" spans="1:57" ht="12.75" hidden="1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</row>
    <row r="297" spans="1:57" ht="12.75" hidden="1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</row>
    <row r="298" spans="1:57" ht="12.75" hidden="1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</row>
    <row r="299" spans="1:57" ht="12.75" hidden="1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</row>
    <row r="300" spans="1:57" ht="12.75" hidden="1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</row>
    <row r="301" spans="1:57" ht="12.75" hidden="1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</row>
    <row r="302" spans="1:57" ht="12.75" hidden="1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</row>
    <row r="303" spans="1:57" ht="12.75" hidden="1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</row>
    <row r="304" spans="1:57" ht="12.75" hidden="1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</row>
    <row r="305" spans="1:57" ht="12.75" hidden="1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</row>
    <row r="306" spans="1:57" ht="12.75" hidden="1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</row>
    <row r="307" spans="1:57" ht="12.75" hidden="1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</row>
    <row r="308" spans="1:57" ht="12.75" hidden="1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</row>
    <row r="309" spans="1:57" ht="12.75" hidden="1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</row>
    <row r="310" spans="1:57" ht="12.75" hidden="1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</row>
    <row r="311" spans="1:57" ht="12.75" hidden="1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</row>
    <row r="312" spans="1:57" ht="12.75" hidden="1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</row>
    <row r="313" spans="1:57" ht="12.75" hidden="1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</row>
    <row r="314" spans="1:57" ht="12.75" hidden="1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</row>
    <row r="315" spans="1:57" ht="12.75" hidden="1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</row>
    <row r="316" spans="1:57" ht="12.75" hidden="1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</row>
    <row r="317" spans="1:57" ht="12.75" hidden="1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</row>
    <row r="318" spans="1:57" ht="12.75" hidden="1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</row>
    <row r="319" spans="1:57" ht="12.75" hidden="1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</row>
    <row r="320" spans="1:57" ht="12.75" hidden="1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</row>
    <row r="321" spans="1:57" ht="12.75" hidden="1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</row>
    <row r="322" spans="1:57" ht="12.75" hidden="1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</row>
    <row r="323" spans="1:57" ht="12.75" hidden="1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</row>
    <row r="324" spans="1:57" ht="12.75" hidden="1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</row>
    <row r="325" spans="1:57" ht="12.75" hidden="1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</row>
    <row r="326" spans="1:57" ht="12.75" hidden="1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</row>
    <row r="327" spans="1:57" ht="12.75" hidden="1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</row>
    <row r="328" spans="1:57" ht="12.75" hidden="1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</row>
    <row r="329" spans="1:57" ht="12.75" hidden="1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</row>
    <row r="330" spans="1:57" ht="12.75" hidden="1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</row>
    <row r="331" spans="1:57" ht="12.75" hidden="1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</row>
    <row r="332" spans="1:57" ht="12.75" hidden="1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</row>
    <row r="333" spans="1:57" ht="12.75" hidden="1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</row>
    <row r="334" spans="1:57" ht="12.75" hidden="1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</row>
    <row r="335" spans="1:57" ht="12.75" hidden="1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</row>
    <row r="336" spans="1:57" ht="12.75" hidden="1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</row>
    <row r="337" spans="1:57" ht="12.75" hidden="1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</row>
    <row r="338" spans="1:57" ht="12.75" hidden="1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</row>
    <row r="339" spans="1:57" ht="12.75" hidden="1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</row>
    <row r="340" spans="1:57" ht="12.75" hidden="1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</row>
    <row r="341" spans="1:57" ht="12.75" hidden="1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</row>
    <row r="342" spans="1:57" ht="12.75" hidden="1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</row>
    <row r="343" spans="1:57" ht="12.75" hidden="1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</row>
    <row r="344" spans="1:57" ht="12.75" hidden="1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</row>
    <row r="345" spans="1:57" ht="12.75" hidden="1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</row>
    <row r="346" spans="1:57" ht="12.75" hidden="1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</row>
    <row r="347" spans="1:57" ht="12.75" hidden="1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</row>
    <row r="348" spans="1:57" ht="12.75" hidden="1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</row>
    <row r="349" spans="1:57" ht="12.75" hidden="1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</row>
    <row r="350" spans="1:57" ht="12.75" hidden="1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</row>
    <row r="351" spans="1:57" ht="12.75" hidden="1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</row>
    <row r="352" spans="1:57" ht="12.75" hidden="1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</row>
    <row r="353" spans="1:57" ht="12.75" hidden="1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</row>
    <row r="354" spans="1:57" ht="12.75" hidden="1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</row>
    <row r="355" spans="1:57" ht="12.75" hidden="1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</row>
    <row r="356" spans="1:57" ht="12.75" hidden="1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</row>
    <row r="357" spans="1:57" ht="12.75" hidden="1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</row>
    <row r="358" spans="1:57" ht="12.75" hidden="1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</row>
    <row r="359" spans="1:57" ht="12.75" hidden="1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</row>
    <row r="360" spans="1:57" ht="12.75" hidden="1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</row>
    <row r="361" spans="1:57" ht="12.75" hidden="1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</row>
    <row r="362" spans="1:57" ht="12.75" hidden="1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</row>
    <row r="363" spans="1:57" ht="12.75" hidden="1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</row>
    <row r="364" spans="1:57" ht="12.75" hidden="1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</row>
    <row r="365" spans="1:57" ht="12.75" hidden="1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</row>
    <row r="366" spans="1:57" ht="12.75" hidden="1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</row>
    <row r="367" spans="1:57" ht="12.75" hidden="1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</row>
    <row r="368" spans="1:57" ht="12.75" hidden="1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</row>
    <row r="369" spans="1:57" ht="12.75" hidden="1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</row>
    <row r="370" spans="1:57" ht="12.75" hidden="1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</row>
    <row r="371" spans="1:57" ht="12.75" hidden="1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</row>
    <row r="372" spans="1:57" ht="12.75" hidden="1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</row>
    <row r="373" spans="1:57" ht="12.75" hidden="1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</row>
    <row r="374" spans="1:57" ht="12.75" hidden="1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</row>
    <row r="375" spans="1:57" ht="12.75" hidden="1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</row>
    <row r="376" spans="1:57" ht="12.75" hidden="1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</row>
    <row r="377" spans="1:57" ht="12.75" hidden="1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</row>
    <row r="378" spans="1:57" ht="12.75" hidden="1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</row>
    <row r="379" spans="1:57" ht="12.75" hidden="1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</row>
    <row r="380" spans="1:57" ht="12.75" hidden="1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</row>
    <row r="381" spans="1:57" ht="12.75" hidden="1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</row>
    <row r="382" spans="1:57" ht="12.75" hidden="1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</row>
    <row r="383" spans="1:57" ht="12.75" hidden="1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</row>
    <row r="384" spans="1:57" ht="12.75" hidden="1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</row>
    <row r="385" spans="1:57" ht="12.75" hidden="1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</row>
    <row r="386" spans="1:57" ht="12.75" hidden="1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</row>
    <row r="387" spans="1:57" ht="12.75" hidden="1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</row>
    <row r="388" spans="1:57" ht="12.75" hidden="1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</row>
    <row r="389" spans="1:57" ht="12.75" hidden="1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</row>
    <row r="390" spans="1:57" ht="12.75" hidden="1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</row>
    <row r="391" spans="1:57" ht="12.75" hidden="1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</row>
    <row r="392" spans="1:57" ht="12.75" hidden="1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</row>
    <row r="393" spans="1:57" ht="12.75" hidden="1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</row>
    <row r="394" spans="1:57" ht="12.75" hidden="1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</row>
    <row r="395" spans="1:57" ht="12.75" hidden="1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</row>
    <row r="396" spans="1:57" ht="12.75" hidden="1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</row>
    <row r="397" spans="1:57" ht="12.75" hidden="1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</row>
    <row r="398" spans="1:57" ht="12.75" hidden="1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</row>
    <row r="399" spans="1:57" ht="12.75" hidden="1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</row>
    <row r="400" spans="1:57" ht="12.75" hidden="1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</row>
    <row r="401" spans="1:57" ht="12.75" hidden="1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</row>
    <row r="402" spans="1:57" ht="12.75" hidden="1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</row>
    <row r="403" spans="1:57" ht="12.75" hidden="1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</row>
    <row r="404" spans="1:57" ht="12.75" hidden="1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</row>
    <row r="405" spans="1:57" ht="12.75" hidden="1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</row>
    <row r="406" spans="1:57" ht="12.75" hidden="1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</row>
    <row r="407" spans="1:57" ht="12.75" hidden="1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</row>
    <row r="408" spans="1:57" ht="12.75" hidden="1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</row>
    <row r="409" spans="1:57" ht="12.75" hidden="1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</row>
    <row r="410" spans="1:57" ht="12.75" hidden="1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</row>
    <row r="411" spans="1:57" ht="12.75" hidden="1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</row>
    <row r="412" spans="1:57" ht="12.75" hidden="1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</row>
    <row r="413" spans="1:57" ht="12.75" hidden="1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</row>
    <row r="414" spans="1:57" ht="12.75" hidden="1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</row>
    <row r="415" spans="1:57" ht="12.75" hidden="1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</row>
    <row r="416" spans="1:57" ht="12.75" hidden="1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</row>
    <row r="417" spans="1:57" ht="12.75" hidden="1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</row>
    <row r="418" spans="1:57" ht="12.75" hidden="1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</row>
    <row r="419" spans="1:57" ht="12.75" hidden="1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</row>
    <row r="420" spans="1:57" ht="12.75" hidden="1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</row>
    <row r="421" spans="1:57" ht="12.75" hidden="1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</row>
    <row r="422" spans="1:57" ht="12.75" hidden="1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</row>
    <row r="423" spans="1:57" ht="12.75" hidden="1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</row>
    <row r="424" spans="1:57" ht="12.75" hidden="1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</row>
    <row r="425" spans="1:57" ht="12.75" hidden="1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</row>
    <row r="426" spans="1:57" ht="12.75" hidden="1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</row>
    <row r="427" spans="1:57" ht="12.75" hidden="1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</row>
    <row r="428" spans="1:57" ht="12.75" hidden="1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</row>
    <row r="429" spans="1:57" ht="12.75" hidden="1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</row>
    <row r="430" spans="1:57" ht="12.75" hidden="1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</row>
    <row r="431" spans="1:57" ht="12.75" hidden="1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</row>
    <row r="432" spans="1:57" ht="12.75" hidden="1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</row>
    <row r="433" spans="1:57" ht="12.75" hidden="1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</row>
    <row r="434" spans="1:57" ht="12.75" hidden="1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</row>
    <row r="435" spans="1:57" ht="12.75" hidden="1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</row>
    <row r="436" spans="1:57" ht="12.75" hidden="1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</row>
    <row r="437" spans="1:57" ht="12.75" hidden="1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</row>
    <row r="438" spans="1:57" ht="12.75" hidden="1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</row>
    <row r="439" spans="1:57" ht="12.75" hidden="1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</row>
    <row r="440" spans="1:57" ht="12.75" hidden="1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</row>
    <row r="441" spans="1:57" ht="12.75" hidden="1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</row>
    <row r="442" spans="1:57" ht="12.75" hidden="1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</row>
    <row r="443" spans="1:57" ht="12.75" hidden="1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</row>
    <row r="444" spans="1:57" ht="12.75" hidden="1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</row>
    <row r="445" spans="1:57" ht="12.75" hidden="1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</row>
    <row r="446" spans="1:57" ht="12.75" hidden="1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</row>
    <row r="447" spans="1:57" ht="12.75" hidden="1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</row>
    <row r="448" spans="1:57" ht="12.75" hidden="1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</row>
    <row r="449" spans="1:57" ht="12.75" hidden="1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</row>
    <row r="450" spans="1:57" ht="12.75" hidden="1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</row>
    <row r="451" spans="1:57" ht="12.75" hidden="1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</row>
    <row r="452" spans="1:57" ht="12.75" hidden="1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</row>
    <row r="453" spans="1:57" ht="12.75" hidden="1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</row>
    <row r="454" spans="1:57" ht="12.75" hidden="1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</row>
    <row r="455" spans="1:57" ht="12.75" hidden="1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</row>
    <row r="456" spans="1:57" ht="12.75" hidden="1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</row>
    <row r="457" spans="1:57" ht="12.75" hidden="1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</row>
    <row r="458" spans="1:57" ht="12.75" hidden="1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</row>
    <row r="459" spans="1:57" ht="12.75" hidden="1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</row>
    <row r="460" spans="1:57" ht="12.75" hidden="1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</row>
    <row r="461" spans="1:57" ht="12.75" hidden="1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</row>
    <row r="462" spans="1:57" ht="12.75" hidden="1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</row>
    <row r="463" spans="1:57" ht="12.75" hidden="1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</row>
    <row r="464" spans="1:57" ht="12.75" hidden="1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</row>
    <row r="465" spans="1:57" ht="12.75" hidden="1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</row>
    <row r="466" spans="1:57" ht="12.75" hidden="1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</row>
    <row r="467" spans="1:57" ht="12.75" hidden="1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</row>
    <row r="468" spans="1:57" ht="12.75" hidden="1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</row>
    <row r="469" spans="1:57" ht="12.75" hidden="1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</row>
    <row r="470" spans="1:57" ht="12.75" hidden="1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</row>
    <row r="471" spans="1:57" ht="12.75" hidden="1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</row>
    <row r="472" spans="1:57" ht="12.75" hidden="1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</row>
    <row r="473" spans="1:57" ht="12.75" hidden="1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</row>
    <row r="474" spans="1:57" ht="12.75" hidden="1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</row>
    <row r="475" spans="1:57" ht="12.75" hidden="1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</row>
    <row r="476" spans="1:57" ht="12.75" hidden="1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</row>
    <row r="477" spans="1:57" ht="12.75" hidden="1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</row>
    <row r="478" spans="1:57" ht="12.75" hidden="1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</row>
    <row r="479" spans="1:57" ht="12.75" hidden="1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</row>
    <row r="480" spans="1:57" ht="12.75" hidden="1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</row>
    <row r="481" spans="1:57" ht="12.75" hidden="1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</row>
    <row r="482" spans="1:57" ht="12.75" hidden="1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</row>
    <row r="483" spans="1:57" ht="12.75" hidden="1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</row>
    <row r="484" spans="1:57" ht="12.75" hidden="1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</row>
    <row r="485" spans="1:57" ht="12.75" hidden="1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</row>
    <row r="486" spans="1:57" ht="12.75" hidden="1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</row>
    <row r="487" spans="1:57" ht="12.75" hidden="1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</row>
    <row r="488" spans="1:57" ht="12.75" hidden="1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</row>
    <row r="489" spans="1:57" ht="12.75" hidden="1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</row>
    <row r="490" spans="1:57" ht="12.75" hidden="1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</row>
    <row r="491" spans="1:57" ht="12.75" hidden="1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</row>
    <row r="492" spans="1:57" ht="12.75" hidden="1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</row>
    <row r="493" spans="1:57" ht="12.75" hidden="1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</row>
    <row r="494" spans="1:57" ht="12.75" hidden="1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</row>
    <row r="495" spans="1:57" ht="12.75" hidden="1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</row>
    <row r="496" spans="1:57" ht="12.75" hidden="1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</row>
    <row r="497" spans="1:57" ht="12.75" hidden="1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</row>
    <row r="498" spans="1:57" ht="12.75" hidden="1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</row>
    <row r="499" spans="1:57" ht="12.75" hidden="1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</row>
    <row r="500" spans="1:57" ht="12.75" hidden="1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</row>
    <row r="501" spans="1:57" ht="12.75" hidden="1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</row>
    <row r="502" spans="1:57" ht="12.75" hidden="1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</row>
    <row r="503" spans="1:57" ht="12.75" hidden="1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</row>
    <row r="504" spans="1:57" ht="12.75" hidden="1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</row>
    <row r="505" spans="1:57" ht="12.75" hidden="1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</row>
    <row r="506" spans="1:57" ht="12.75" hidden="1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</row>
    <row r="507" spans="1:57" ht="12.75" hidden="1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</row>
    <row r="508" spans="1:57" ht="12.75" hidden="1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</row>
    <row r="509" spans="1:57" ht="12.75" hidden="1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</row>
    <row r="510" spans="1:57" ht="12.75" hidden="1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</row>
    <row r="511" spans="1:57" ht="12.75" hidden="1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</row>
    <row r="512" spans="1:57" ht="12.75" hidden="1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</row>
    <row r="513" spans="1:57" ht="12.75" hidden="1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</row>
    <row r="514" spans="1:57" ht="12.75" hidden="1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</row>
    <row r="515" spans="1:57" ht="12.75" hidden="1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</row>
    <row r="516" spans="1:57" ht="12.75" hidden="1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</row>
    <row r="517" spans="1:57" ht="12.75" hidden="1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</row>
    <row r="518" spans="1:57" ht="12.75" hidden="1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</row>
    <row r="519" spans="1:57" ht="12.75" hidden="1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</row>
    <row r="520" spans="1:57" ht="12.75" hidden="1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</row>
    <row r="521" spans="1:57" ht="12.75" hidden="1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</row>
    <row r="522" spans="1:57" ht="12.75" hidden="1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</row>
    <row r="523" spans="1:57" ht="12.75" hidden="1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</row>
    <row r="524" spans="1:57" ht="12.75" hidden="1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</row>
    <row r="525" spans="1:57" ht="12.75" hidden="1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</row>
    <row r="526" spans="1:57" ht="12.75" hidden="1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</row>
    <row r="527" spans="1:57" ht="12.75" hidden="1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</row>
    <row r="528" spans="1:57" ht="12.75" hidden="1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</row>
    <row r="529" spans="1:57" ht="12.75" hidden="1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</row>
    <row r="530" spans="1:57" ht="12.75" hidden="1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</row>
    <row r="531" spans="1:57" ht="12.75" hidden="1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</row>
    <row r="532" spans="1:57" ht="12.75" hidden="1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</row>
    <row r="533" spans="1:57" ht="12.75" hidden="1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</row>
    <row r="534" spans="1:57" ht="12.75" hidden="1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</row>
    <row r="535" spans="1:57" ht="12.75" hidden="1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</row>
    <row r="536" spans="1:57" ht="12.75" hidden="1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</row>
    <row r="537" spans="1:57" ht="12.75" hidden="1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</row>
    <row r="538" spans="1:57" ht="12.75" hidden="1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</row>
    <row r="539" spans="1:57" ht="12.75" hidden="1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</row>
    <row r="540" spans="1:57" ht="12.75" hidden="1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</row>
    <row r="541" spans="1:57" ht="12.75" hidden="1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</row>
    <row r="542" spans="1:57" ht="12.75" hidden="1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</row>
    <row r="543" spans="1:57" ht="12.75" hidden="1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</row>
    <row r="544" spans="1:57" ht="12.75" hidden="1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</row>
    <row r="545" spans="1:57" ht="12.75" hidden="1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</row>
    <row r="546" spans="1:57" ht="12.75" hidden="1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</row>
    <row r="547" spans="1:57" ht="12.75" hidden="1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</row>
    <row r="548" spans="1:57" ht="12.75" hidden="1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</row>
    <row r="549" spans="1:57" ht="12.75" hidden="1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</row>
    <row r="550" spans="1:57" ht="12.75" hidden="1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</row>
    <row r="551" spans="1:57" ht="12.75" hidden="1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</row>
    <row r="552" spans="1:57" ht="12.75" hidden="1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</row>
    <row r="553" spans="1:57" ht="12.75" hidden="1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</row>
    <row r="554" spans="1:57" ht="12.75" hidden="1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</row>
    <row r="555" spans="1:57" ht="12.75" hidden="1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</row>
    <row r="556" spans="1:57" ht="12.75" hidden="1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</row>
    <row r="557" spans="1:57" ht="12.75" hidden="1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</row>
    <row r="558" spans="1:57" ht="12.75" hidden="1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</row>
    <row r="559" spans="1:57" ht="12.75" hidden="1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</row>
    <row r="560" spans="1:57" ht="12.75" hidden="1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</row>
    <row r="561" spans="1:57" ht="12.75" hidden="1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</row>
    <row r="562" spans="1:57" ht="12.75" hidden="1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</row>
    <row r="563" spans="1:57" ht="12.75" hidden="1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</row>
    <row r="564" spans="1:57" ht="12.75" hidden="1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</row>
    <row r="565" spans="1:57" ht="12.75" hidden="1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</row>
    <row r="566" spans="1:57" ht="12.75" hidden="1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</row>
    <row r="567" spans="1:57" ht="12.75" hidden="1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</row>
    <row r="568" spans="1:57" ht="12.75" hidden="1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</row>
    <row r="569" spans="1:57" ht="12.75" hidden="1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</row>
    <row r="570" spans="1:57" ht="12.75" hidden="1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</row>
    <row r="571" spans="1:57" ht="12.75" hidden="1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</row>
    <row r="572" spans="1:57" ht="12.75" hidden="1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</row>
    <row r="573" spans="1:57" ht="12.75" hidden="1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</row>
    <row r="574" spans="1:57" ht="12.75" hidden="1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</row>
    <row r="575" spans="1:57" ht="12.75" hidden="1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</row>
    <row r="576" spans="1:57" ht="12.75" hidden="1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</row>
    <row r="577" spans="1:57" ht="12.75" hidden="1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</row>
    <row r="578" spans="1:57" ht="12.75" hidden="1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</row>
    <row r="579" spans="1:57" ht="12.75" hidden="1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</row>
    <row r="580" spans="1:57" ht="12.75" hidden="1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</row>
    <row r="581" spans="1:57" ht="12.75" hidden="1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</row>
    <row r="582" spans="1:57" ht="12.75" hidden="1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</row>
    <row r="583" spans="1:57" ht="12.75" hidden="1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</row>
    <row r="584" spans="1:57" ht="12.75" hidden="1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</row>
    <row r="585" spans="1:57" ht="12.75" hidden="1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</row>
    <row r="586" spans="1:57" ht="12.75" hidden="1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</row>
    <row r="587" spans="1:57" ht="12.75" hidden="1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</row>
    <row r="588" spans="1:57" ht="12.75" hidden="1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</row>
    <row r="589" spans="1:57" ht="12.75" hidden="1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</row>
    <row r="590" spans="1:57" ht="12.75" hidden="1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</row>
    <row r="591" spans="1:57" ht="12.75" hidden="1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</row>
    <row r="592" spans="1:57" ht="12.75" hidden="1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</row>
    <row r="593" spans="1:57" ht="12.75" hidden="1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</row>
    <row r="594" spans="1:57" ht="12.75" hidden="1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</row>
    <row r="595" spans="1:57" ht="12.75" hidden="1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</row>
    <row r="596" spans="1:57" ht="12.75" hidden="1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</row>
    <row r="597" spans="1:57" ht="12.75" hidden="1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</row>
    <row r="598" spans="1:57" ht="12.75" hidden="1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</row>
    <row r="599" spans="1:57" ht="12.75" hidden="1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</row>
    <row r="600" spans="1:57" ht="12.75" hidden="1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</row>
    <row r="601" spans="1:57" ht="12.75" hidden="1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</row>
    <row r="602" spans="1:57" ht="12.75" hidden="1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</row>
    <row r="603" spans="1:57" ht="12.75" hidden="1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</row>
    <row r="604" spans="1:57" ht="12.75" hidden="1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</row>
    <row r="605" spans="1:57" ht="12.75" hidden="1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</row>
    <row r="606" spans="1:57" ht="12.75" hidden="1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</row>
    <row r="607" spans="1:57" ht="12.75" hidden="1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</row>
    <row r="608" spans="1:57" ht="12.75" hidden="1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</row>
    <row r="609" spans="1:57" ht="12.75" hidden="1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</row>
    <row r="610" spans="1:57" ht="12.75" hidden="1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</row>
    <row r="611" spans="1:57" ht="12.75" hidden="1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</row>
    <row r="612" spans="1:57" ht="12.75" hidden="1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</row>
    <row r="613" spans="1:57" ht="12.75" hidden="1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</row>
    <row r="614" spans="1:57" ht="12.75" hidden="1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</row>
    <row r="615" spans="1:57" ht="12.75" hidden="1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</row>
    <row r="616" spans="1:57" ht="12.75" hidden="1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</row>
    <row r="617" spans="1:57" ht="12.75" hidden="1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</row>
    <row r="618" spans="1:57" ht="12.75" hidden="1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</row>
    <row r="619" spans="1:57" ht="12.75" hidden="1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</row>
    <row r="620" spans="1:57" ht="12.75" hidden="1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</row>
    <row r="621" spans="1:57" ht="12.75" hidden="1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</row>
    <row r="622" spans="1:57" ht="12.75" hidden="1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</row>
    <row r="623" spans="1:57" ht="12.75" hidden="1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</row>
    <row r="624" spans="1:57" ht="12.75" hidden="1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</row>
    <row r="625" spans="1:57" ht="12.75" hidden="1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</row>
    <row r="626" spans="1:57" ht="12.75" hidden="1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</row>
    <row r="627" spans="1:57" ht="12.75" hidden="1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</row>
    <row r="628" spans="1:57" ht="12.75" hidden="1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</row>
    <row r="629" spans="1:57" ht="12.75" hidden="1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</row>
    <row r="630" spans="1:57" ht="12.75" hidden="1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</row>
    <row r="631" spans="1:57" ht="12.75" hidden="1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</row>
    <row r="632" spans="1:57" ht="12.75" hidden="1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</row>
    <row r="633" spans="1:57" ht="12.75" hidden="1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</row>
    <row r="634" spans="1:57" ht="12.75" hidden="1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</row>
    <row r="635" spans="1:57" ht="12.75" hidden="1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</row>
    <row r="636" spans="1:57" ht="12.75" hidden="1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</row>
    <row r="637" spans="1:57" ht="12.75" hidden="1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</row>
    <row r="638" spans="1:57" ht="12.75" hidden="1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</row>
    <row r="639" spans="1:57" ht="12.75" hidden="1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</row>
    <row r="640" spans="1:57" ht="12.75" hidden="1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</row>
    <row r="641" spans="1:57" ht="12.75" hidden="1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</row>
    <row r="642" spans="1:57" ht="12.75" hidden="1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</row>
    <row r="643" spans="1:57" ht="12.75" hidden="1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</row>
    <row r="644" spans="1:57" ht="12.75" hidden="1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</row>
    <row r="645" spans="1:57" ht="12.75" hidden="1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</row>
    <row r="646" spans="1:57" ht="12.75" hidden="1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</row>
    <row r="647" spans="1:57" ht="12.75" hidden="1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</row>
    <row r="648" spans="1:57" ht="12.75" hidden="1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</row>
    <row r="649" spans="1:57" ht="12.75" hidden="1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</row>
    <row r="650" spans="1:57" ht="12.75" hidden="1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</row>
    <row r="651" spans="1:57" ht="12.75" hidden="1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</row>
    <row r="652" spans="1:57" ht="12.75" hidden="1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</row>
    <row r="653" spans="1:57" ht="12.75" hidden="1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</row>
    <row r="654" spans="1:57" ht="12.75" hidden="1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</row>
    <row r="655" spans="1:57" ht="12.75" hidden="1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</row>
    <row r="656" spans="1:57" ht="12.75" hidden="1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</row>
    <row r="657" spans="1:57" ht="12.75" hidden="1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</row>
    <row r="658" spans="1:57" ht="12.75" hidden="1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</row>
    <row r="659" spans="1:57" ht="12.75" hidden="1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</row>
    <row r="660" spans="1:57" ht="12.75" hidden="1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</row>
    <row r="661" spans="1:57" ht="12.75" hidden="1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</row>
    <row r="662" spans="1:57" ht="12.75" hidden="1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</row>
    <row r="663" spans="1:57" ht="12.75" hidden="1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</row>
    <row r="664" spans="1:57" ht="12.75" hidden="1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</row>
    <row r="665" spans="1:57" ht="12.75" hidden="1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</row>
    <row r="666" spans="1:57" ht="12.75" hidden="1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</row>
    <row r="667" spans="1:57" ht="12.75" hidden="1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</row>
    <row r="668" spans="1:57" ht="12.75" hidden="1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</row>
    <row r="669" spans="1:57" ht="12.75" hidden="1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</row>
    <row r="670" spans="1:57" ht="12.75" hidden="1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</row>
    <row r="671" spans="1:57" ht="12.75" hidden="1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</row>
    <row r="672" spans="1:57" ht="12.75" hidden="1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</row>
    <row r="673" spans="1:57" ht="12.75" hidden="1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</row>
    <row r="674" spans="1:57" ht="12.75" hidden="1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</row>
    <row r="675" spans="1:57" ht="12.75" hidden="1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</row>
    <row r="676" spans="1:57" ht="12.75" hidden="1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</row>
    <row r="677" spans="1:57" ht="12.75" hidden="1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</row>
    <row r="678" spans="1:57" ht="12.75" hidden="1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</row>
    <row r="679" spans="1:57" ht="12.75" hidden="1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</row>
    <row r="680" spans="1:57" ht="12.75" hidden="1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</row>
    <row r="681" spans="1:57" ht="12.75" hidden="1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</row>
    <row r="682" spans="1:57" ht="12.75" hidden="1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</row>
    <row r="683" spans="1:57" ht="12.75" hidden="1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</row>
    <row r="684" spans="1:57" ht="12.75" hidden="1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</row>
    <row r="685" spans="1:57" ht="12.75" hidden="1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</row>
    <row r="686" spans="1:57" ht="12.75" hidden="1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</row>
    <row r="687" spans="1:57" ht="12.75" hidden="1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</row>
    <row r="688" spans="1:57" ht="12.75" hidden="1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</row>
    <row r="689" spans="1:57" ht="12.75" hidden="1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</row>
    <row r="690" spans="1:57" ht="12.75" hidden="1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</row>
    <row r="691" spans="1:57" ht="12.75" hidden="1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</row>
    <row r="692" spans="1:57" ht="12.75" hidden="1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</row>
    <row r="693" spans="1:57" ht="12.75" hidden="1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</row>
    <row r="694" spans="1:57" ht="12.75" hidden="1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</row>
    <row r="695" spans="1:57" ht="12.75" hidden="1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</row>
    <row r="696" spans="1:57" ht="12.75" hidden="1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</row>
    <row r="697" spans="1:57" ht="12.75" hidden="1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</row>
    <row r="698" spans="1:57" ht="12.75" hidden="1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</row>
    <row r="699" spans="1:57" ht="12.75" hidden="1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</row>
    <row r="700" spans="1:57" ht="12.75" hidden="1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</row>
    <row r="701" spans="1:57" ht="12.75" hidden="1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</row>
    <row r="702" spans="1:57" ht="12.75" hidden="1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</row>
    <row r="703" spans="1:57" ht="12.75" hidden="1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</row>
    <row r="704" spans="1:57" ht="12.75" hidden="1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</row>
    <row r="705" spans="1:57" ht="12.75" hidden="1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</row>
    <row r="706" spans="1:57" ht="12.75" hidden="1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</row>
    <row r="707" spans="1:57" ht="12.75" hidden="1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</row>
    <row r="708" spans="1:57" ht="12.75" hidden="1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</row>
    <row r="709" spans="1:57" ht="12.75" hidden="1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</row>
    <row r="710" spans="1:57" ht="12.75" hidden="1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</row>
    <row r="711" spans="1:57" ht="12.75" hidden="1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</row>
    <row r="712" spans="1:57" ht="12.75" hidden="1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</row>
    <row r="713" spans="1:57" ht="12.75" hidden="1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</row>
    <row r="714" spans="1:57" ht="12.75" hidden="1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</row>
    <row r="715" spans="1:57" ht="12.75" hidden="1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</row>
    <row r="716" spans="1:57" ht="12.75" hidden="1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</row>
    <row r="717" spans="1:57" ht="12.75" hidden="1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</row>
    <row r="718" spans="1:57" ht="12.75" hidden="1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</row>
    <row r="719" spans="1:57" ht="12.75" hidden="1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</row>
    <row r="720" spans="1:57" ht="12.75" hidden="1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</row>
    <row r="721" spans="1:57" ht="12.75" hidden="1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</row>
    <row r="722" spans="1:57" ht="12.75" hidden="1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</row>
    <row r="723" spans="1:57" ht="12.75" hidden="1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</row>
    <row r="724" spans="1:57" ht="12.75" hidden="1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</row>
    <row r="725" spans="1:57" ht="12.75" hidden="1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</row>
    <row r="726" spans="1:57" ht="12.75" hidden="1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</row>
    <row r="727" spans="1:57" ht="12.75" hidden="1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</row>
    <row r="728" spans="1:57" ht="12.75" hidden="1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</row>
    <row r="729" spans="1:57" ht="12.75" hidden="1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</row>
    <row r="730" spans="1:57" ht="12.75" hidden="1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</row>
    <row r="731" spans="1:57" ht="12.75" hidden="1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</row>
    <row r="732" spans="1:57" ht="12.75" hidden="1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</row>
    <row r="733" spans="1:57" ht="12.75" hidden="1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</row>
    <row r="734" spans="1:57" ht="12.75" hidden="1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</row>
    <row r="735" spans="1:57" ht="12.75" hidden="1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</row>
    <row r="736" spans="1:57" ht="12.75" hidden="1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</row>
    <row r="737" spans="1:57" ht="12.75" hidden="1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</row>
    <row r="738" spans="1:57" ht="12.75" hidden="1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</row>
    <row r="739" spans="1:57" ht="12.75" hidden="1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</row>
    <row r="740" spans="1:57" ht="12.75" hidden="1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</row>
    <row r="741" spans="1:57" ht="12.75" hidden="1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</row>
    <row r="742" spans="1:57" ht="12.75" hidden="1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</row>
    <row r="743" spans="1:57" ht="12.75" hidden="1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</row>
    <row r="744" spans="1:57" ht="12.75" hidden="1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</row>
    <row r="745" spans="1:57" ht="12.75" hidden="1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</row>
    <row r="746" spans="1:57" ht="12.75" hidden="1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</row>
    <row r="747" spans="1:57" ht="12.75" hidden="1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</row>
    <row r="748" spans="1:57" ht="12.75" hidden="1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</row>
    <row r="749" spans="1:57" ht="12.75" hidden="1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</row>
    <row r="750" spans="1:57" ht="12.75" hidden="1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</row>
    <row r="751" spans="1:57" ht="12.75" hidden="1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</row>
    <row r="752" spans="1:57" ht="12.75" hidden="1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</row>
    <row r="753" spans="1:57" ht="12.75" hidden="1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</row>
    <row r="754" spans="1:57" ht="12.75" hidden="1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</row>
    <row r="755" spans="1:57" ht="12.75" hidden="1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</row>
    <row r="756" spans="1:57" ht="12.75" hidden="1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</row>
    <row r="757" spans="1:57" ht="12.75" hidden="1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</row>
    <row r="758" spans="1:57" ht="12.75" hidden="1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</row>
    <row r="759" spans="1:57" ht="12.75" hidden="1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</row>
    <row r="760" spans="1:57" ht="12.75" hidden="1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</row>
    <row r="761" spans="1:57" ht="12.75" hidden="1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</row>
    <row r="762" spans="1:57" ht="12.75" hidden="1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</row>
    <row r="763" spans="1:57" ht="12.75" hidden="1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</row>
    <row r="764" spans="1:57" ht="12.75" hidden="1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</row>
    <row r="765" spans="1:57" ht="12.75" hidden="1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</row>
    <row r="766" spans="1:57" ht="12.75" hidden="1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</row>
    <row r="767" spans="1:57" ht="12.75" hidden="1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</row>
    <row r="768" spans="1:57" ht="12.75" hidden="1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</row>
    <row r="769" spans="1:57" ht="12.75" hidden="1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</row>
    <row r="770" spans="1:57" ht="12.75" hidden="1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</row>
    <row r="771" spans="1:57" ht="12.75" hidden="1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</row>
    <row r="772" spans="1:57" ht="12.75" hidden="1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</row>
    <row r="773" spans="1:57" ht="12.75" hidden="1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</row>
    <row r="774" spans="1:57" ht="12.75" hidden="1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</row>
    <row r="775" spans="1:57" ht="12.75" hidden="1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</row>
    <row r="776" spans="1:57" ht="12.75" hidden="1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</row>
    <row r="777" spans="1:57" ht="12.75" hidden="1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</row>
    <row r="778" spans="1:57" ht="12.75" hidden="1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</row>
    <row r="779" spans="1:57" ht="12.75" hidden="1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</row>
    <row r="780" spans="1:57" ht="12.75" hidden="1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</row>
    <row r="781" spans="1:57" ht="12.75" hidden="1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</row>
    <row r="782" spans="1:57" ht="12.75" hidden="1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</row>
    <row r="783" spans="1:57" ht="12.75" hidden="1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</row>
    <row r="784" spans="1:57" ht="12.75" hidden="1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</row>
    <row r="785" spans="1:57" ht="12.75" hidden="1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</row>
    <row r="786" spans="1:57" ht="12.75" hidden="1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</row>
    <row r="787" spans="1:57" ht="12.75" hidden="1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</row>
    <row r="788" spans="1:57" ht="12.75" hidden="1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</row>
    <row r="789" spans="1:57" ht="12.75" hidden="1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</row>
    <row r="790" spans="1:57" ht="12.75" hidden="1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</row>
    <row r="791" spans="1:57" ht="12.75" hidden="1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</row>
    <row r="792" spans="1:57" ht="12.75" hidden="1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</row>
    <row r="793" spans="1:57" ht="12.75" hidden="1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</row>
    <row r="794" spans="1:57" ht="12.75" hidden="1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</row>
    <row r="795" spans="1:57" ht="12.75" hidden="1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</row>
    <row r="796" spans="1:57" ht="12.75" hidden="1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</row>
    <row r="797" spans="1:57" ht="12.75" hidden="1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</row>
    <row r="798" spans="1:57" ht="12.75" hidden="1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</row>
    <row r="799" spans="1:57" ht="12.75" hidden="1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</row>
    <row r="800" spans="1:57" ht="12.75" hidden="1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</row>
    <row r="801" spans="1:57" ht="12.75" hidden="1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</row>
    <row r="802" spans="1:57" ht="12.75" hidden="1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</row>
    <row r="803" spans="1:57" ht="12.75" hidden="1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</row>
    <row r="804" spans="1:57" ht="12.75" hidden="1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</row>
    <row r="805" spans="1:57" ht="12.75" hidden="1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</row>
    <row r="806" spans="1:57" ht="12.75" hidden="1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</row>
    <row r="807" spans="1:57" ht="12.75" hidden="1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</row>
    <row r="808" spans="1:57" ht="12.75" hidden="1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</row>
    <row r="809" spans="1:57" ht="12.75" hidden="1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</row>
    <row r="810" spans="1:57" ht="12.75" hidden="1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</row>
    <row r="811" spans="1:57" ht="12.75" hidden="1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</row>
    <row r="812" spans="1:57" ht="12.75" hidden="1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</row>
    <row r="813" spans="1:57" ht="12.75" hidden="1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</row>
    <row r="814" spans="1:57" ht="12.75" hidden="1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</row>
    <row r="815" spans="1:57" ht="12.75" hidden="1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</row>
    <row r="816" spans="1:57" ht="12.75" hidden="1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</row>
    <row r="817" spans="1:57" ht="12.75" hidden="1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</row>
    <row r="818" spans="1:57" ht="12.75" hidden="1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</row>
    <row r="819" spans="1:57" ht="12.75" hidden="1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</row>
    <row r="820" spans="1:57" ht="12.75" hidden="1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</row>
    <row r="821" spans="1:57" ht="12.75" hidden="1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</row>
    <row r="822" spans="1:57" ht="12.75" hidden="1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</row>
    <row r="823" spans="1:57" ht="12.75" hidden="1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</row>
    <row r="824" spans="1:57" ht="12.75" hidden="1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</row>
    <row r="825" spans="1:57" ht="12.75" hidden="1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</row>
    <row r="826" spans="1:57" ht="12.75" hidden="1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</row>
    <row r="827" spans="1:57" ht="12.75" hidden="1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</row>
    <row r="828" spans="1:57" ht="12.75" hidden="1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</row>
    <row r="829" spans="1:57" ht="12.75" hidden="1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</row>
    <row r="830" spans="1:57" ht="12.75" hidden="1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</row>
    <row r="831" spans="1:57" ht="12.75" hidden="1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</row>
    <row r="832" spans="1:57" ht="12.75" hidden="1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</row>
    <row r="833" spans="1:57" ht="12.75" hidden="1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</row>
    <row r="834" spans="1:57" ht="12.75" hidden="1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</row>
    <row r="835" spans="1:57" ht="12.75" hidden="1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</row>
    <row r="836" spans="1:57" ht="12.75" hidden="1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</row>
    <row r="837" spans="1:57" ht="12.75" hidden="1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</row>
    <row r="838" spans="1:57" ht="12.75" hidden="1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</row>
    <row r="839" spans="1:57" ht="12.75" hidden="1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</row>
    <row r="840" spans="1:57" ht="12.75" hidden="1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</row>
    <row r="841" spans="1:57" ht="12.75" hidden="1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</row>
    <row r="842" spans="1:57" ht="12.75" hidden="1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</row>
    <row r="843" spans="1:57" ht="12.75" hidden="1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</row>
    <row r="844" spans="1:57" ht="12.75" hidden="1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</row>
    <row r="845" spans="1:57" ht="12.75" hidden="1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</row>
    <row r="846" spans="1:57" ht="12.75" hidden="1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</row>
    <row r="847" spans="1:57" ht="12.75" hidden="1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</row>
    <row r="848" spans="1:57" ht="12.75" hidden="1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</row>
    <row r="849" spans="1:57" ht="12.75" hidden="1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</row>
    <row r="850" spans="1:57" ht="12.75" hidden="1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</row>
    <row r="851" spans="1:57" ht="12.75" hidden="1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</row>
    <row r="852" spans="1:57" ht="12.75" hidden="1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</row>
    <row r="853" spans="1:57" ht="12.75" hidden="1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</row>
    <row r="854" spans="1:57" ht="12.75" hidden="1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</row>
    <row r="855" spans="1:57" ht="12.75" hidden="1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</row>
    <row r="856" spans="1:57" ht="12.75" hidden="1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</row>
    <row r="857" spans="1:57" ht="12.75" hidden="1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</row>
    <row r="858" spans="1:57" ht="12.75" hidden="1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</row>
    <row r="859" spans="1:57" ht="12.75" hidden="1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</row>
    <row r="860" spans="1:57" ht="12.75" hidden="1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</row>
    <row r="861" spans="1:57" ht="12.75" hidden="1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</row>
    <row r="862" spans="1:57" ht="12.75" hidden="1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</row>
    <row r="863" spans="1:57" ht="12.75" hidden="1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</row>
    <row r="864" spans="1:57" ht="12.75" hidden="1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</row>
    <row r="865" spans="1:57" ht="12.75" hidden="1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</row>
    <row r="866" spans="1:57" ht="12.75" hidden="1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</row>
    <row r="867" spans="1:57" ht="12.75" hidden="1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</row>
    <row r="868" spans="1:57" ht="12.75" hidden="1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</row>
    <row r="869" spans="1:57" ht="12.75" hidden="1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</row>
    <row r="870" spans="1:57" ht="12.75" hidden="1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</row>
    <row r="871" spans="1:57" ht="12.75" hidden="1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</row>
    <row r="872" spans="1:57" ht="12.75" hidden="1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</row>
    <row r="873" spans="1:57" ht="12.75" hidden="1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</row>
    <row r="874" spans="1:57" ht="12.75" hidden="1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</row>
    <row r="875" spans="1:57" ht="12.75" hidden="1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</row>
    <row r="876" spans="1:57" ht="12.75" hidden="1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</row>
    <row r="877" spans="1:57" ht="12.75" hidden="1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</row>
    <row r="878" spans="1:57" ht="12.75" hidden="1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</row>
    <row r="879" spans="1:57" ht="12.75" hidden="1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</row>
    <row r="880" spans="1:57" ht="12.75" hidden="1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</row>
    <row r="881" spans="1:57" ht="12.75" hidden="1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</row>
    <row r="882" spans="1:57" ht="12.75" hidden="1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</row>
    <row r="883" spans="1:57" ht="12.75" hidden="1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</row>
    <row r="884" spans="1:57" ht="12.75" hidden="1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</row>
    <row r="885" spans="1:57" ht="12.75" hidden="1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</row>
    <row r="886" spans="1:57" ht="12.75" hidden="1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</row>
    <row r="887" spans="1:57" ht="12.75" hidden="1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</row>
    <row r="888" spans="1:57" ht="12.75" hidden="1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</row>
    <row r="889" spans="1:57" ht="12.75" hidden="1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</row>
    <row r="890" spans="1:57" ht="12.75" hidden="1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</row>
    <row r="891" spans="1:57" ht="12.75" hidden="1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</row>
    <row r="892" spans="1:57" ht="12.75" hidden="1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</row>
    <row r="893" spans="1:57" ht="12.75" hidden="1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</row>
    <row r="894" spans="1:57" ht="12.75" hidden="1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</row>
    <row r="895" spans="1:57" ht="12.75" hidden="1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</row>
  </sheetData>
  <sheetProtection sheet="1" objects="1" scenarios="1"/>
  <mergeCells count="674">
    <mergeCell ref="AE46:AF46"/>
    <mergeCell ref="AG46:AH46"/>
    <mergeCell ref="AI46:AL46"/>
    <mergeCell ref="AM46:AO46"/>
    <mergeCell ref="AP46:AU46"/>
    <mergeCell ref="AV46:AX46"/>
    <mergeCell ref="BB46:BD46"/>
    <mergeCell ref="Q46:R46"/>
    <mergeCell ref="S46:T46"/>
    <mergeCell ref="U46:V46"/>
    <mergeCell ref="W46:X46"/>
    <mergeCell ref="Y46:Z46"/>
    <mergeCell ref="AA46:AB46"/>
    <mergeCell ref="AC46:AD46"/>
    <mergeCell ref="B45:C45"/>
    <mergeCell ref="D45:F45"/>
    <mergeCell ref="G45:H45"/>
    <mergeCell ref="I45:J45"/>
    <mergeCell ref="K45:L45"/>
    <mergeCell ref="M45:N45"/>
    <mergeCell ref="O45:P45"/>
    <mergeCell ref="B46:C46"/>
    <mergeCell ref="D46:F46"/>
    <mergeCell ref="G46:H46"/>
    <mergeCell ref="I46:J46"/>
    <mergeCell ref="K46:L46"/>
    <mergeCell ref="M46:N46"/>
    <mergeCell ref="O46:P46"/>
    <mergeCell ref="AP45:AU45"/>
    <mergeCell ref="AV45:AX45"/>
    <mergeCell ref="BB45:BD45"/>
    <mergeCell ref="Q45:R45"/>
    <mergeCell ref="S45:T45"/>
    <mergeCell ref="U45:V45"/>
    <mergeCell ref="W45:X45"/>
    <mergeCell ref="Y45:Z45"/>
    <mergeCell ref="AA45:AB45"/>
    <mergeCell ref="AC45:AD45"/>
    <mergeCell ref="U44:V44"/>
    <mergeCell ref="W44:X44"/>
    <mergeCell ref="Y44:Z44"/>
    <mergeCell ref="AA44:AB44"/>
    <mergeCell ref="AC44:AD44"/>
    <mergeCell ref="AE45:AF45"/>
    <mergeCell ref="AG45:AH45"/>
    <mergeCell ref="AI45:AL45"/>
    <mergeCell ref="AM45:AO45"/>
    <mergeCell ref="B21:C21"/>
    <mergeCell ref="D21:F21"/>
    <mergeCell ref="G21:H21"/>
    <mergeCell ref="I21:J21"/>
    <mergeCell ref="K21:L21"/>
    <mergeCell ref="M21:N21"/>
    <mergeCell ref="O21:P21"/>
    <mergeCell ref="Q44:R44"/>
    <mergeCell ref="S44:T44"/>
    <mergeCell ref="Q22:R22"/>
    <mergeCell ref="S22:T22"/>
    <mergeCell ref="B22:C22"/>
    <mergeCell ref="D22:F22"/>
    <mergeCell ref="G22:H22"/>
    <mergeCell ref="I22:J22"/>
    <mergeCell ref="K22:L22"/>
    <mergeCell ref="M22:N22"/>
    <mergeCell ref="O22:P22"/>
    <mergeCell ref="AM18:AO18"/>
    <mergeCell ref="AP18:AU18"/>
    <mergeCell ref="AV18:AX18"/>
    <mergeCell ref="BB18:BD18"/>
    <mergeCell ref="B20:C20"/>
    <mergeCell ref="D20:F20"/>
    <mergeCell ref="G20:H20"/>
    <mergeCell ref="I20:J20"/>
    <mergeCell ref="K20:L20"/>
    <mergeCell ref="M20:N20"/>
    <mergeCell ref="O20:P20"/>
    <mergeCell ref="AM19:AO19"/>
    <mergeCell ref="AP19:AU19"/>
    <mergeCell ref="AV19:AX19"/>
    <mergeCell ref="BB19:BD19"/>
    <mergeCell ref="AI20:AL20"/>
    <mergeCell ref="AM20:AO20"/>
    <mergeCell ref="AP20:AU20"/>
    <mergeCell ref="AV20:AX20"/>
    <mergeCell ref="BB20:BD20"/>
    <mergeCell ref="U18:V18"/>
    <mergeCell ref="W18:X18"/>
    <mergeCell ref="Y18:Z18"/>
    <mergeCell ref="AA18:AB18"/>
    <mergeCell ref="AC18:AD18"/>
    <mergeCell ref="AE18:AF18"/>
    <mergeCell ref="AG18:AH18"/>
    <mergeCell ref="AI17:AL17"/>
    <mergeCell ref="AI19:AL19"/>
    <mergeCell ref="AI18:AL18"/>
    <mergeCell ref="B18:C18"/>
    <mergeCell ref="D18:F18"/>
    <mergeCell ref="G18:H18"/>
    <mergeCell ref="I18:J18"/>
    <mergeCell ref="K18:L18"/>
    <mergeCell ref="M18:N18"/>
    <mergeCell ref="O18:P18"/>
    <mergeCell ref="Q19:R19"/>
    <mergeCell ref="S19:T19"/>
    <mergeCell ref="Q18:R18"/>
    <mergeCell ref="S18:T18"/>
    <mergeCell ref="U19:V19"/>
    <mergeCell ref="W19:X19"/>
    <mergeCell ref="Y19:Z19"/>
    <mergeCell ref="AA19:AB19"/>
    <mergeCell ref="AC19:AD19"/>
    <mergeCell ref="B19:C19"/>
    <mergeCell ref="D19:F19"/>
    <mergeCell ref="G19:H19"/>
    <mergeCell ref="I19:J19"/>
    <mergeCell ref="K19:L19"/>
    <mergeCell ref="M19:N19"/>
    <mergeCell ref="O19:P19"/>
    <mergeCell ref="AE19:AF19"/>
    <mergeCell ref="AG19:AH19"/>
    <mergeCell ref="AV15:AX16"/>
    <mergeCell ref="AY15:BA15"/>
    <mergeCell ref="BB15:BD16"/>
    <mergeCell ref="BB17:BD17"/>
    <mergeCell ref="G16:H16"/>
    <mergeCell ref="I16:J16"/>
    <mergeCell ref="K16:L16"/>
    <mergeCell ref="M16:N16"/>
    <mergeCell ref="O16:P16"/>
    <mergeCell ref="Q16:R16"/>
    <mergeCell ref="W16:X16"/>
    <mergeCell ref="Y16:Z16"/>
    <mergeCell ref="AA16:AB16"/>
    <mergeCell ref="AC16:AD16"/>
    <mergeCell ref="AE16:AF16"/>
    <mergeCell ref="AG16:AH16"/>
    <mergeCell ref="AI16:AL16"/>
    <mergeCell ref="AM16:AO16"/>
    <mergeCell ref="G15:J15"/>
    <mergeCell ref="K15:V15"/>
    <mergeCell ref="W15:AH15"/>
    <mergeCell ref="M17:N17"/>
    <mergeCell ref="AS1:AW2"/>
    <mergeCell ref="AM2:AQ2"/>
    <mergeCell ref="V4:Y4"/>
    <mergeCell ref="Z4:AK4"/>
    <mergeCell ref="AL4:AM4"/>
    <mergeCell ref="AN4:AQ4"/>
    <mergeCell ref="AS4:AV4"/>
    <mergeCell ref="B1:D2"/>
    <mergeCell ref="E1:J2"/>
    <mergeCell ref="K1:L2"/>
    <mergeCell ref="M1:N2"/>
    <mergeCell ref="O1:Q2"/>
    <mergeCell ref="R1:AD2"/>
    <mergeCell ref="AE1:AH2"/>
    <mergeCell ref="S16:T16"/>
    <mergeCell ref="U16:V16"/>
    <mergeCell ref="B17:C17"/>
    <mergeCell ref="D17:F17"/>
    <mergeCell ref="G17:H17"/>
    <mergeCell ref="I17:J17"/>
    <mergeCell ref="K17:L17"/>
    <mergeCell ref="AG17:AH17"/>
    <mergeCell ref="Q17:R17"/>
    <mergeCell ref="S17:T17"/>
    <mergeCell ref="O17:P17"/>
    <mergeCell ref="B44:C44"/>
    <mergeCell ref="D44:F44"/>
    <mergeCell ref="G44:H44"/>
    <mergeCell ref="I44:J44"/>
    <mergeCell ref="K44:L44"/>
    <mergeCell ref="M44:N44"/>
    <mergeCell ref="O44:P44"/>
    <mergeCell ref="AI1:AL2"/>
    <mergeCell ref="AM1:AQ1"/>
    <mergeCell ref="AI15:AO15"/>
    <mergeCell ref="AP15:AU16"/>
    <mergeCell ref="B5:Y13"/>
    <mergeCell ref="Z5:AV13"/>
    <mergeCell ref="B15:C16"/>
    <mergeCell ref="D15:F16"/>
    <mergeCell ref="AM17:AO17"/>
    <mergeCell ref="AP17:AU17"/>
    <mergeCell ref="AV17:AX17"/>
    <mergeCell ref="U17:V17"/>
    <mergeCell ref="W17:X17"/>
    <mergeCell ref="Y17:Z17"/>
    <mergeCell ref="AA17:AB17"/>
    <mergeCell ref="AC17:AD17"/>
    <mergeCell ref="AE17:AF17"/>
    <mergeCell ref="AE43:AF43"/>
    <mergeCell ref="AG43:AH43"/>
    <mergeCell ref="AI43:AL43"/>
    <mergeCell ref="AM43:AO43"/>
    <mergeCell ref="AP43:AU43"/>
    <mergeCell ref="AV43:AX43"/>
    <mergeCell ref="BB43:BD43"/>
    <mergeCell ref="AI44:AL44"/>
    <mergeCell ref="AM44:AO44"/>
    <mergeCell ref="AP44:AU44"/>
    <mergeCell ref="AV44:AX44"/>
    <mergeCell ref="BB44:BD44"/>
    <mergeCell ref="AE44:AF44"/>
    <mergeCell ref="AG44:AH44"/>
    <mergeCell ref="AP42:AU42"/>
    <mergeCell ref="AV42:AX42"/>
    <mergeCell ref="BB42:BD42"/>
    <mergeCell ref="Q42:R42"/>
    <mergeCell ref="S42:T42"/>
    <mergeCell ref="U42:V42"/>
    <mergeCell ref="W42:X42"/>
    <mergeCell ref="Y42:Z42"/>
    <mergeCell ref="AA42:AB42"/>
    <mergeCell ref="AC42:AD42"/>
    <mergeCell ref="U41:V41"/>
    <mergeCell ref="W41:X41"/>
    <mergeCell ref="Y41:Z41"/>
    <mergeCell ref="AA41:AB41"/>
    <mergeCell ref="AC41:AD41"/>
    <mergeCell ref="AE42:AF42"/>
    <mergeCell ref="AG42:AH42"/>
    <mergeCell ref="AI42:AL42"/>
    <mergeCell ref="AM42:AO42"/>
    <mergeCell ref="U43:V43"/>
    <mergeCell ref="W43:X43"/>
    <mergeCell ref="Y43:Z43"/>
    <mergeCell ref="AA43:AB43"/>
    <mergeCell ref="AC43:AD43"/>
    <mergeCell ref="B43:C43"/>
    <mergeCell ref="D43:F43"/>
    <mergeCell ref="G43:H43"/>
    <mergeCell ref="I43:J43"/>
    <mergeCell ref="K43:L43"/>
    <mergeCell ref="M43:N43"/>
    <mergeCell ref="O43:P43"/>
    <mergeCell ref="B41:C41"/>
    <mergeCell ref="D41:F41"/>
    <mergeCell ref="G41:H41"/>
    <mergeCell ref="I41:J41"/>
    <mergeCell ref="K41:L41"/>
    <mergeCell ref="M41:N41"/>
    <mergeCell ref="O41:P41"/>
    <mergeCell ref="Q43:R43"/>
    <mergeCell ref="S43:T43"/>
    <mergeCell ref="Q41:R41"/>
    <mergeCell ref="S41:T41"/>
    <mergeCell ref="B42:C42"/>
    <mergeCell ref="D42:F42"/>
    <mergeCell ref="G42:H42"/>
    <mergeCell ref="I42:J42"/>
    <mergeCell ref="K42:L42"/>
    <mergeCell ref="M42:N42"/>
    <mergeCell ref="O42:P42"/>
    <mergeCell ref="AE40:AF40"/>
    <mergeCell ref="AG40:AH40"/>
    <mergeCell ref="AI40:AL40"/>
    <mergeCell ref="AM40:AO40"/>
    <mergeCell ref="AP40:AU40"/>
    <mergeCell ref="AV40:AX40"/>
    <mergeCell ref="BB40:BD40"/>
    <mergeCell ref="AI41:AL41"/>
    <mergeCell ref="AM41:AO41"/>
    <mergeCell ref="AP41:AU41"/>
    <mergeCell ref="AV41:AX41"/>
    <mergeCell ref="BB41:BD41"/>
    <mergeCell ref="AE41:AF41"/>
    <mergeCell ref="AG41:AH41"/>
    <mergeCell ref="AP39:AU39"/>
    <mergeCell ref="AV39:AX39"/>
    <mergeCell ref="BB39:BD39"/>
    <mergeCell ref="Q39:R39"/>
    <mergeCell ref="S39:T39"/>
    <mergeCell ref="U39:V39"/>
    <mergeCell ref="W39:X39"/>
    <mergeCell ref="Y39:Z39"/>
    <mergeCell ref="AA39:AB39"/>
    <mergeCell ref="AC39:AD39"/>
    <mergeCell ref="U38:V38"/>
    <mergeCell ref="W38:X38"/>
    <mergeCell ref="Y38:Z38"/>
    <mergeCell ref="AA38:AB38"/>
    <mergeCell ref="AC38:AD38"/>
    <mergeCell ref="AE39:AF39"/>
    <mergeCell ref="AG39:AH39"/>
    <mergeCell ref="AI39:AL39"/>
    <mergeCell ref="AM39:AO39"/>
    <mergeCell ref="U40:V40"/>
    <mergeCell ref="W40:X40"/>
    <mergeCell ref="Y40:Z40"/>
    <mergeCell ref="AA40:AB40"/>
    <mergeCell ref="AC40:AD40"/>
    <mergeCell ref="B40:C40"/>
    <mergeCell ref="D40:F40"/>
    <mergeCell ref="G40:H40"/>
    <mergeCell ref="I40:J40"/>
    <mergeCell ref="K40:L40"/>
    <mergeCell ref="M40:N40"/>
    <mergeCell ref="O40:P40"/>
    <mergeCell ref="B38:C38"/>
    <mergeCell ref="D38:F38"/>
    <mergeCell ref="G38:H38"/>
    <mergeCell ref="I38:J38"/>
    <mergeCell ref="K38:L38"/>
    <mergeCell ref="M38:N38"/>
    <mergeCell ref="O38:P38"/>
    <mergeCell ref="Q40:R40"/>
    <mergeCell ref="S40:T40"/>
    <mergeCell ref="Q38:R38"/>
    <mergeCell ref="S38:T38"/>
    <mergeCell ref="B39:C39"/>
    <mergeCell ref="D39:F39"/>
    <mergeCell ref="G39:H39"/>
    <mergeCell ref="I39:J39"/>
    <mergeCell ref="K39:L39"/>
    <mergeCell ref="M39:N39"/>
    <mergeCell ref="O39:P39"/>
    <mergeCell ref="AE37:AF37"/>
    <mergeCell ref="AG37:AH37"/>
    <mergeCell ref="AI37:AL37"/>
    <mergeCell ref="AM37:AO37"/>
    <mergeCell ref="AP37:AU37"/>
    <mergeCell ref="AV37:AX37"/>
    <mergeCell ref="BB37:BD37"/>
    <mergeCell ref="AI38:AL38"/>
    <mergeCell ref="AM38:AO38"/>
    <mergeCell ref="AP38:AU38"/>
    <mergeCell ref="AV38:AX38"/>
    <mergeCell ref="BB38:BD38"/>
    <mergeCell ref="AE38:AF38"/>
    <mergeCell ref="AG38:AH38"/>
    <mergeCell ref="AP36:AU36"/>
    <mergeCell ref="AV36:AX36"/>
    <mergeCell ref="BB36:BD36"/>
    <mergeCell ref="Q36:R36"/>
    <mergeCell ref="S36:T36"/>
    <mergeCell ref="U36:V36"/>
    <mergeCell ref="W36:X36"/>
    <mergeCell ref="Y36:Z36"/>
    <mergeCell ref="AA36:AB36"/>
    <mergeCell ref="AC36:AD36"/>
    <mergeCell ref="U35:V35"/>
    <mergeCell ref="W35:X35"/>
    <mergeCell ref="Y35:Z35"/>
    <mergeCell ref="AA35:AB35"/>
    <mergeCell ref="AC35:AD35"/>
    <mergeCell ref="AE36:AF36"/>
    <mergeCell ref="AG36:AH36"/>
    <mergeCell ref="AI36:AL36"/>
    <mergeCell ref="AM36:AO36"/>
    <mergeCell ref="U37:V37"/>
    <mergeCell ref="W37:X37"/>
    <mergeCell ref="Y37:Z37"/>
    <mergeCell ref="AA37:AB37"/>
    <mergeCell ref="AC37:AD37"/>
    <mergeCell ref="B37:C37"/>
    <mergeCell ref="D37:F37"/>
    <mergeCell ref="G37:H37"/>
    <mergeCell ref="I37:J37"/>
    <mergeCell ref="K37:L37"/>
    <mergeCell ref="M37:N37"/>
    <mergeCell ref="O37:P37"/>
    <mergeCell ref="B35:C35"/>
    <mergeCell ref="D35:F35"/>
    <mergeCell ref="G35:H35"/>
    <mergeCell ref="I35:J35"/>
    <mergeCell ref="K35:L35"/>
    <mergeCell ref="M35:N35"/>
    <mergeCell ref="O35:P35"/>
    <mergeCell ref="Q37:R37"/>
    <mergeCell ref="S37:T37"/>
    <mergeCell ref="Q35:R35"/>
    <mergeCell ref="S35:T35"/>
    <mergeCell ref="B36:C36"/>
    <mergeCell ref="D36:F36"/>
    <mergeCell ref="G36:H36"/>
    <mergeCell ref="I36:J36"/>
    <mergeCell ref="K36:L36"/>
    <mergeCell ref="M36:N36"/>
    <mergeCell ref="O36:P36"/>
    <mergeCell ref="AE34:AF34"/>
    <mergeCell ref="AG34:AH34"/>
    <mergeCell ref="AI34:AL34"/>
    <mergeCell ref="AM34:AO34"/>
    <mergeCell ref="AP34:AU34"/>
    <mergeCell ref="AV34:AX34"/>
    <mergeCell ref="BB34:BD34"/>
    <mergeCell ref="AI35:AL35"/>
    <mergeCell ref="AM35:AO35"/>
    <mergeCell ref="AP35:AU35"/>
    <mergeCell ref="AV35:AX35"/>
    <mergeCell ref="BB35:BD35"/>
    <mergeCell ref="AE35:AF35"/>
    <mergeCell ref="AG35:AH35"/>
    <mergeCell ref="AP33:AU33"/>
    <mergeCell ref="AV33:AX33"/>
    <mergeCell ref="BB33:BD33"/>
    <mergeCell ref="Q33:R33"/>
    <mergeCell ref="S33:T33"/>
    <mergeCell ref="U33:V33"/>
    <mergeCell ref="W33:X33"/>
    <mergeCell ref="Y33:Z33"/>
    <mergeCell ref="AA33:AB33"/>
    <mergeCell ref="AC33:AD33"/>
    <mergeCell ref="U32:V32"/>
    <mergeCell ref="W32:X32"/>
    <mergeCell ref="Y32:Z32"/>
    <mergeCell ref="AA32:AB32"/>
    <mergeCell ref="AC32:AD32"/>
    <mergeCell ref="AE33:AF33"/>
    <mergeCell ref="AG33:AH33"/>
    <mergeCell ref="AI33:AL33"/>
    <mergeCell ref="AM33:AO33"/>
    <mergeCell ref="U34:V34"/>
    <mergeCell ref="W34:X34"/>
    <mergeCell ref="Y34:Z34"/>
    <mergeCell ref="AA34:AB34"/>
    <mergeCell ref="AC34:AD34"/>
    <mergeCell ref="B34:C34"/>
    <mergeCell ref="D34:F34"/>
    <mergeCell ref="G34:H34"/>
    <mergeCell ref="I34:J34"/>
    <mergeCell ref="K34:L34"/>
    <mergeCell ref="M34:N34"/>
    <mergeCell ref="O34:P34"/>
    <mergeCell ref="B32:C32"/>
    <mergeCell ref="D32:F32"/>
    <mergeCell ref="G32:H32"/>
    <mergeCell ref="I32:J32"/>
    <mergeCell ref="K32:L32"/>
    <mergeCell ref="M32:N32"/>
    <mergeCell ref="O32:P32"/>
    <mergeCell ref="Q34:R34"/>
    <mergeCell ref="S34:T34"/>
    <mergeCell ref="Q32:R32"/>
    <mergeCell ref="S32:T32"/>
    <mergeCell ref="B33:C33"/>
    <mergeCell ref="D33:F33"/>
    <mergeCell ref="G33:H33"/>
    <mergeCell ref="I33:J33"/>
    <mergeCell ref="K33:L33"/>
    <mergeCell ref="M33:N33"/>
    <mergeCell ref="O33:P33"/>
    <mergeCell ref="AE31:AF31"/>
    <mergeCell ref="AG31:AH31"/>
    <mergeCell ref="AI31:AL31"/>
    <mergeCell ref="AM31:AO31"/>
    <mergeCell ref="AP31:AU31"/>
    <mergeCell ref="AV31:AX31"/>
    <mergeCell ref="BB31:BD31"/>
    <mergeCell ref="AI32:AL32"/>
    <mergeCell ref="AM32:AO32"/>
    <mergeCell ref="AP32:AU32"/>
    <mergeCell ref="AV32:AX32"/>
    <mergeCell ref="BB32:BD32"/>
    <mergeCell ref="AE32:AF32"/>
    <mergeCell ref="AG32:AH32"/>
    <mergeCell ref="AP30:AU30"/>
    <mergeCell ref="AV30:AX30"/>
    <mergeCell ref="BB30:BD30"/>
    <mergeCell ref="Q30:R30"/>
    <mergeCell ref="S30:T30"/>
    <mergeCell ref="U30:V30"/>
    <mergeCell ref="W30:X30"/>
    <mergeCell ref="Y30:Z30"/>
    <mergeCell ref="AA30:AB30"/>
    <mergeCell ref="AC30:AD30"/>
    <mergeCell ref="U29:V29"/>
    <mergeCell ref="W29:X29"/>
    <mergeCell ref="Y29:Z29"/>
    <mergeCell ref="AA29:AB29"/>
    <mergeCell ref="AC29:AD29"/>
    <mergeCell ref="AE30:AF30"/>
    <mergeCell ref="AG30:AH30"/>
    <mergeCell ref="AI30:AL30"/>
    <mergeCell ref="AM30:AO30"/>
    <mergeCell ref="U31:V31"/>
    <mergeCell ref="W31:X31"/>
    <mergeCell ref="Y31:Z31"/>
    <mergeCell ref="AA31:AB31"/>
    <mergeCell ref="AC31:AD31"/>
    <mergeCell ref="B31:C31"/>
    <mergeCell ref="D31:F31"/>
    <mergeCell ref="G31:H31"/>
    <mergeCell ref="I31:J31"/>
    <mergeCell ref="K31:L31"/>
    <mergeCell ref="M31:N31"/>
    <mergeCell ref="O31:P31"/>
    <mergeCell ref="B29:C29"/>
    <mergeCell ref="D29:F29"/>
    <mergeCell ref="G29:H29"/>
    <mergeCell ref="I29:J29"/>
    <mergeCell ref="K29:L29"/>
    <mergeCell ref="M29:N29"/>
    <mergeCell ref="O29:P29"/>
    <mergeCell ref="Q31:R31"/>
    <mergeCell ref="S31:T31"/>
    <mergeCell ref="Q29:R29"/>
    <mergeCell ref="S29:T29"/>
    <mergeCell ref="B30:C30"/>
    <mergeCell ref="D30:F30"/>
    <mergeCell ref="G30:H30"/>
    <mergeCell ref="I30:J30"/>
    <mergeCell ref="K30:L30"/>
    <mergeCell ref="M30:N30"/>
    <mergeCell ref="O30:P30"/>
    <mergeCell ref="AE28:AF28"/>
    <mergeCell ref="AG28:AH28"/>
    <mergeCell ref="AI28:AL28"/>
    <mergeCell ref="AM28:AO28"/>
    <mergeCell ref="AP28:AU28"/>
    <mergeCell ref="AV28:AX28"/>
    <mergeCell ref="BB28:BD28"/>
    <mergeCell ref="AI29:AL29"/>
    <mergeCell ref="AM29:AO29"/>
    <mergeCell ref="AP29:AU29"/>
    <mergeCell ref="AV29:AX29"/>
    <mergeCell ref="BB29:BD29"/>
    <mergeCell ref="AE29:AF29"/>
    <mergeCell ref="AG29:AH29"/>
    <mergeCell ref="AE27:AF27"/>
    <mergeCell ref="AG27:AH27"/>
    <mergeCell ref="AI27:AL27"/>
    <mergeCell ref="AM27:AO27"/>
    <mergeCell ref="AP27:AU27"/>
    <mergeCell ref="AV27:AX27"/>
    <mergeCell ref="BB27:BD27"/>
    <mergeCell ref="Q27:R27"/>
    <mergeCell ref="S27:T27"/>
    <mergeCell ref="U27:V27"/>
    <mergeCell ref="W27:X27"/>
    <mergeCell ref="Y27:Z27"/>
    <mergeCell ref="AA27:AB27"/>
    <mergeCell ref="AC27:AD27"/>
    <mergeCell ref="AE26:AF26"/>
    <mergeCell ref="AG26:AH26"/>
    <mergeCell ref="Q26:R26"/>
    <mergeCell ref="S26:T26"/>
    <mergeCell ref="U26:V26"/>
    <mergeCell ref="W26:X26"/>
    <mergeCell ref="Y26:Z26"/>
    <mergeCell ref="AA26:AB26"/>
    <mergeCell ref="AC26:AD26"/>
    <mergeCell ref="U28:V28"/>
    <mergeCell ref="W28:X28"/>
    <mergeCell ref="Y28:Z28"/>
    <mergeCell ref="AA28:AB28"/>
    <mergeCell ref="AC28:AD28"/>
    <mergeCell ref="B28:C28"/>
    <mergeCell ref="D28:F28"/>
    <mergeCell ref="G28:H28"/>
    <mergeCell ref="I28:J28"/>
    <mergeCell ref="K28:L28"/>
    <mergeCell ref="M28:N28"/>
    <mergeCell ref="O28:P28"/>
    <mergeCell ref="B26:C26"/>
    <mergeCell ref="D26:F26"/>
    <mergeCell ref="G26:H26"/>
    <mergeCell ref="I26:J26"/>
    <mergeCell ref="K26:L26"/>
    <mergeCell ref="M26:N26"/>
    <mergeCell ref="O26:P26"/>
    <mergeCell ref="Q28:R28"/>
    <mergeCell ref="S28:T28"/>
    <mergeCell ref="B27:C27"/>
    <mergeCell ref="D27:F27"/>
    <mergeCell ref="G27:H27"/>
    <mergeCell ref="I27:J27"/>
    <mergeCell ref="K27:L27"/>
    <mergeCell ref="M27:N27"/>
    <mergeCell ref="O27:P27"/>
    <mergeCell ref="AI25:AL25"/>
    <mergeCell ref="AM25:AO25"/>
    <mergeCell ref="AP25:AU25"/>
    <mergeCell ref="AV25:AX25"/>
    <mergeCell ref="BB25:BD25"/>
    <mergeCell ref="AI26:AL26"/>
    <mergeCell ref="AM26:AO26"/>
    <mergeCell ref="AP26:AU26"/>
    <mergeCell ref="AV26:AX26"/>
    <mergeCell ref="BB26:BD26"/>
    <mergeCell ref="B24:C24"/>
    <mergeCell ref="D24:F24"/>
    <mergeCell ref="G24:H24"/>
    <mergeCell ref="I24:J24"/>
    <mergeCell ref="K24:L24"/>
    <mergeCell ref="M24:N24"/>
    <mergeCell ref="O24:P24"/>
    <mergeCell ref="AE25:AF25"/>
    <mergeCell ref="AG25:AH25"/>
    <mergeCell ref="Q25:R25"/>
    <mergeCell ref="S25:T25"/>
    <mergeCell ref="U25:V25"/>
    <mergeCell ref="W25:X25"/>
    <mergeCell ref="Y25:Z25"/>
    <mergeCell ref="AA25:AB25"/>
    <mergeCell ref="AC25:AD25"/>
    <mergeCell ref="B25:C25"/>
    <mergeCell ref="D25:F25"/>
    <mergeCell ref="G25:H25"/>
    <mergeCell ref="I25:J25"/>
    <mergeCell ref="K25:L25"/>
    <mergeCell ref="M25:N25"/>
    <mergeCell ref="O25:P25"/>
    <mergeCell ref="AE24:AF24"/>
    <mergeCell ref="AG24:AH24"/>
    <mergeCell ref="AI24:AL24"/>
    <mergeCell ref="AM24:AO24"/>
    <mergeCell ref="AP24:AU24"/>
    <mergeCell ref="AV24:AX24"/>
    <mergeCell ref="BB24:BD24"/>
    <mergeCell ref="Q24:R24"/>
    <mergeCell ref="S24:T24"/>
    <mergeCell ref="U24:V24"/>
    <mergeCell ref="W24:X24"/>
    <mergeCell ref="Y24:Z24"/>
    <mergeCell ref="AA24:AB24"/>
    <mergeCell ref="AC24:AD24"/>
    <mergeCell ref="B23:C23"/>
    <mergeCell ref="D23:F23"/>
    <mergeCell ref="G23:H23"/>
    <mergeCell ref="I23:J23"/>
    <mergeCell ref="K23:L23"/>
    <mergeCell ref="M23:N23"/>
    <mergeCell ref="O23:P23"/>
    <mergeCell ref="AE23:AF23"/>
    <mergeCell ref="AG23:AH23"/>
    <mergeCell ref="Q23:R23"/>
    <mergeCell ref="S23:T23"/>
    <mergeCell ref="U23:V23"/>
    <mergeCell ref="W23:X23"/>
    <mergeCell ref="Y23:Z23"/>
    <mergeCell ref="AA23:AB23"/>
    <mergeCell ref="AC23:AD23"/>
    <mergeCell ref="AI22:AL22"/>
    <mergeCell ref="AM22:AO22"/>
    <mergeCell ref="AP22:AU22"/>
    <mergeCell ref="AV22:AX22"/>
    <mergeCell ref="BB22:BD22"/>
    <mergeCell ref="AI23:AL23"/>
    <mergeCell ref="AM23:AO23"/>
    <mergeCell ref="AP23:AU23"/>
    <mergeCell ref="AV23:AX23"/>
    <mergeCell ref="BB23:BD23"/>
    <mergeCell ref="AE22:AF22"/>
    <mergeCell ref="AG22:AH22"/>
    <mergeCell ref="U22:V22"/>
    <mergeCell ref="W22:X22"/>
    <mergeCell ref="Y22:Z22"/>
    <mergeCell ref="AA22:AB22"/>
    <mergeCell ref="AC22:AD22"/>
    <mergeCell ref="AE21:AF21"/>
    <mergeCell ref="AG21:AH21"/>
    <mergeCell ref="AI21:AL21"/>
    <mergeCell ref="AM21:AO21"/>
    <mergeCell ref="AP21:AU21"/>
    <mergeCell ref="AV21:AX21"/>
    <mergeCell ref="BB21:BD21"/>
    <mergeCell ref="Q21:R21"/>
    <mergeCell ref="S21:T21"/>
    <mergeCell ref="U21:V21"/>
    <mergeCell ref="W21:X21"/>
    <mergeCell ref="Y21:Z21"/>
    <mergeCell ref="AA21:AB21"/>
    <mergeCell ref="AC21:AD21"/>
    <mergeCell ref="AE20:AF20"/>
    <mergeCell ref="AG20:AH20"/>
    <mergeCell ref="Q20:R20"/>
    <mergeCell ref="S20:T20"/>
    <mergeCell ref="U20:V20"/>
    <mergeCell ref="W20:X20"/>
    <mergeCell ref="Y20:Z20"/>
    <mergeCell ref="AA20:AB20"/>
    <mergeCell ref="AC20:AD20"/>
  </mergeCells>
  <printOptions horizontalCentered="1"/>
  <pageMargins left="0.23622047244094491" right="0.23622047244094491" top="0.74803149606299213" bottom="0.74803149606299213" header="0" footer="0"/>
  <pageSetup paperSize="9" orientation="landscape" r:id="rId1"/>
  <headerFooter>
    <oddHeader>&amp;LDIRECCIÓN DE TRIBUNALES DE CLASIFICACIÓN TRIBUNAL DE EDUCACIÓN TÉCNICO PROFESIONAL</oddHeader>
  </headerFooter>
  <rowBreaks count="1" manualBreakCount="1">
    <brk id="4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78"/>
  <sheetViews>
    <sheetView showGridLines="0" topLeftCell="A5" workbookViewId="0">
      <selection activeCell="D75" sqref="D75:F75"/>
    </sheetView>
  </sheetViews>
  <sheetFormatPr baseColWidth="10" defaultColWidth="14.42578125" defaultRowHeight="15" customHeight="1"/>
  <cols>
    <col min="1" max="57" width="3.7109375" customWidth="1"/>
  </cols>
  <sheetData>
    <row r="1" spans="1:57" ht="12.75" customHeight="1">
      <c r="A1" s="4"/>
      <c r="B1" s="268" t="s">
        <v>3</v>
      </c>
      <c r="C1" s="203"/>
      <c r="D1" s="195"/>
      <c r="E1" s="341">
        <f>'SET 3.1 POF'!$D$7</f>
        <v>2020</v>
      </c>
      <c r="F1" s="203"/>
      <c r="G1" s="203"/>
      <c r="H1" s="203"/>
      <c r="I1" s="203"/>
      <c r="J1" s="195"/>
      <c r="K1" s="342" t="s">
        <v>5</v>
      </c>
      <c r="L1" s="195"/>
      <c r="M1" s="212">
        <f>'SET 3.1 POF'!$L$7</f>
        <v>12</v>
      </c>
      <c r="N1" s="195"/>
      <c r="O1" s="342" t="s">
        <v>6</v>
      </c>
      <c r="P1" s="203"/>
      <c r="Q1" s="195"/>
      <c r="R1" s="284" t="str">
        <f>'SET 3.1 POF'!$P$7</f>
        <v>San Nicolás</v>
      </c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195"/>
      <c r="AE1" s="285" t="s">
        <v>8</v>
      </c>
      <c r="AF1" s="203"/>
      <c r="AG1" s="203"/>
      <c r="AH1" s="203"/>
      <c r="AI1" s="337">
        <f>'SET 3.1 POF'!$AG$7</f>
        <v>402</v>
      </c>
      <c r="AJ1" s="203"/>
      <c r="AK1" s="203"/>
      <c r="AL1" s="195"/>
      <c r="AM1" s="338" t="s">
        <v>0</v>
      </c>
      <c r="AN1" s="300"/>
      <c r="AO1" s="300"/>
      <c r="AP1" s="300"/>
      <c r="AQ1" s="333"/>
      <c r="AR1" s="8" t="str">
        <f>IF('SET 3.1 POF'!$U$1="","",'SET 3.1 POF'!$U$1)</f>
        <v>x</v>
      </c>
      <c r="AS1" s="339">
        <f>'SET 3.1 POF'!$AG$1</f>
        <v>43921</v>
      </c>
      <c r="AT1" s="203"/>
      <c r="AU1" s="203"/>
      <c r="AV1" s="203"/>
      <c r="AW1" s="253"/>
      <c r="AX1" s="2"/>
      <c r="AY1" s="2"/>
      <c r="AZ1" s="2"/>
      <c r="BA1" s="2"/>
      <c r="BB1" s="2"/>
      <c r="BC1" s="2"/>
      <c r="BD1" s="2"/>
      <c r="BE1" s="2"/>
    </row>
    <row r="2" spans="1:57" ht="12.75" customHeight="1">
      <c r="A2" s="9"/>
      <c r="B2" s="258"/>
      <c r="C2" s="187"/>
      <c r="D2" s="188"/>
      <c r="E2" s="186"/>
      <c r="F2" s="187"/>
      <c r="G2" s="187"/>
      <c r="H2" s="187"/>
      <c r="I2" s="187"/>
      <c r="J2" s="188"/>
      <c r="K2" s="186"/>
      <c r="L2" s="188"/>
      <c r="M2" s="186"/>
      <c r="N2" s="188"/>
      <c r="O2" s="186"/>
      <c r="P2" s="187"/>
      <c r="Q2" s="188"/>
      <c r="R2" s="186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8"/>
      <c r="AE2" s="186"/>
      <c r="AF2" s="187"/>
      <c r="AG2" s="187"/>
      <c r="AH2" s="187"/>
      <c r="AI2" s="186"/>
      <c r="AJ2" s="187"/>
      <c r="AK2" s="187"/>
      <c r="AL2" s="188"/>
      <c r="AM2" s="340" t="s">
        <v>1</v>
      </c>
      <c r="AN2" s="293"/>
      <c r="AO2" s="293"/>
      <c r="AP2" s="293"/>
      <c r="AQ2" s="294"/>
      <c r="AR2" s="10" t="str">
        <f>IF('SET 3.1 POF'!$AC$1="","",'SET 3.1 POF'!$AC$1)</f>
        <v/>
      </c>
      <c r="AS2" s="258"/>
      <c r="AT2" s="187"/>
      <c r="AU2" s="187"/>
      <c r="AV2" s="187"/>
      <c r="AW2" s="276"/>
      <c r="AX2" s="2"/>
      <c r="AY2" s="2"/>
      <c r="AZ2" s="2"/>
      <c r="BA2" s="2"/>
      <c r="BB2" s="2"/>
      <c r="BC2" s="2"/>
      <c r="BD2" s="2"/>
      <c r="BE2" s="2"/>
    </row>
    <row r="3" spans="1:57" ht="12.75" customHeight="1">
      <c r="A3" s="9"/>
      <c r="B3" s="11"/>
      <c r="C3" s="11"/>
      <c r="D3" s="11"/>
      <c r="E3" s="12"/>
      <c r="F3" s="12"/>
      <c r="G3" s="12"/>
      <c r="H3" s="12"/>
      <c r="I3" s="12"/>
      <c r="J3" s="12"/>
      <c r="K3" s="11"/>
      <c r="L3" s="11"/>
      <c r="M3" s="13"/>
      <c r="N3" s="13"/>
      <c r="O3" s="11"/>
      <c r="P3" s="11"/>
      <c r="Q3" s="11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5"/>
      <c r="AF3" s="15"/>
      <c r="AG3" s="15"/>
      <c r="AH3" s="15"/>
      <c r="AI3" s="15"/>
      <c r="AJ3" s="15"/>
      <c r="AK3" s="16"/>
      <c r="AL3" s="16"/>
      <c r="AM3" s="3"/>
      <c r="AN3" s="3"/>
      <c r="AO3" s="3"/>
      <c r="AP3" s="3"/>
      <c r="AQ3" s="3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</row>
    <row r="4" spans="1:57" ht="12.75" customHeight="1">
      <c r="A4" s="2"/>
      <c r="B4" s="20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6"/>
      <c r="P4" s="26"/>
      <c r="Q4" s="26"/>
      <c r="R4" s="26"/>
      <c r="S4" s="26"/>
      <c r="T4" s="26"/>
      <c r="U4" s="26"/>
      <c r="V4" s="414" t="s">
        <v>19</v>
      </c>
      <c r="W4" s="255"/>
      <c r="X4" s="255"/>
      <c r="Y4" s="415"/>
      <c r="Z4" s="414" t="s">
        <v>164</v>
      </c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415"/>
      <c r="AL4" s="414"/>
      <c r="AM4" s="255"/>
      <c r="AN4" s="416"/>
      <c r="AO4" s="255"/>
      <c r="AP4" s="255"/>
      <c r="AQ4" s="255"/>
      <c r="AR4" s="29"/>
      <c r="AS4" s="416"/>
      <c r="AT4" s="255"/>
      <c r="AU4" s="255"/>
      <c r="AV4" s="415"/>
      <c r="AW4" s="2"/>
      <c r="AX4" s="2"/>
      <c r="AY4" s="2"/>
      <c r="AZ4" s="2"/>
      <c r="BA4" s="2"/>
      <c r="BB4" s="2"/>
      <c r="BC4" s="2"/>
      <c r="BD4" s="2"/>
      <c r="BE4" s="2"/>
    </row>
    <row r="5" spans="1:57" ht="12.75" customHeight="1">
      <c r="A5" s="2"/>
      <c r="B5" s="454" t="s">
        <v>165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239"/>
      <c r="Z5" s="40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P5" s="171"/>
      <c r="AQ5" s="171"/>
      <c r="AR5" s="171"/>
      <c r="AS5" s="171"/>
      <c r="AT5" s="171"/>
      <c r="AU5" s="171"/>
      <c r="AV5" s="239"/>
      <c r="AW5" s="2"/>
      <c r="AX5" s="2"/>
      <c r="AY5" s="2"/>
      <c r="AZ5" s="2"/>
      <c r="BA5" s="2"/>
      <c r="BB5" s="2"/>
      <c r="BC5" s="2"/>
      <c r="BD5" s="2"/>
      <c r="BE5" s="2"/>
    </row>
    <row r="6" spans="1:57" ht="12.75" customHeight="1">
      <c r="A6" s="2"/>
      <c r="B6" s="264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239"/>
      <c r="Z6" s="264"/>
      <c r="AA6" s="171"/>
      <c r="AB6" s="171"/>
      <c r="AC6" s="171"/>
      <c r="AD6" s="171"/>
      <c r="AE6" s="171"/>
      <c r="AF6" s="171"/>
      <c r="AG6" s="171"/>
      <c r="AH6" s="171"/>
      <c r="AI6" s="171"/>
      <c r="AJ6" s="171"/>
      <c r="AK6" s="171"/>
      <c r="AL6" s="171"/>
      <c r="AM6" s="171"/>
      <c r="AN6" s="171"/>
      <c r="AO6" s="171"/>
      <c r="AP6" s="171"/>
      <c r="AQ6" s="171"/>
      <c r="AR6" s="171"/>
      <c r="AS6" s="171"/>
      <c r="AT6" s="171"/>
      <c r="AU6" s="171"/>
      <c r="AV6" s="239"/>
      <c r="AW6" s="2"/>
      <c r="AX6" s="2"/>
      <c r="AY6" s="2"/>
      <c r="AZ6" s="2"/>
      <c r="BA6" s="2"/>
      <c r="BB6" s="2"/>
      <c r="BC6" s="2"/>
      <c r="BD6" s="2"/>
      <c r="BE6" s="2"/>
    </row>
    <row r="7" spans="1:57" ht="12.75" customHeight="1">
      <c r="A7" s="2"/>
      <c r="B7" s="264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239"/>
      <c r="Z7" s="264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1"/>
      <c r="AU7" s="171"/>
      <c r="AV7" s="239"/>
      <c r="AW7" s="2"/>
      <c r="AX7" s="2"/>
      <c r="AY7" s="2"/>
      <c r="AZ7" s="2"/>
      <c r="BA7" s="2"/>
      <c r="BB7" s="2"/>
      <c r="BC7" s="2"/>
      <c r="BD7" s="2"/>
      <c r="BE7" s="2"/>
    </row>
    <row r="8" spans="1:57" ht="12.75" customHeight="1">
      <c r="A8" s="2"/>
      <c r="B8" s="264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239"/>
      <c r="Z8" s="264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  <c r="AM8" s="171"/>
      <c r="AN8" s="171"/>
      <c r="AO8" s="171"/>
      <c r="AP8" s="171"/>
      <c r="AQ8" s="171"/>
      <c r="AR8" s="171"/>
      <c r="AS8" s="171"/>
      <c r="AT8" s="171"/>
      <c r="AU8" s="171"/>
      <c r="AV8" s="239"/>
      <c r="AW8" s="2"/>
      <c r="AX8" s="2"/>
      <c r="AY8" s="2"/>
      <c r="AZ8" s="2"/>
      <c r="BA8" s="2"/>
      <c r="BB8" s="2"/>
      <c r="BC8" s="2"/>
      <c r="BD8" s="2"/>
      <c r="BE8" s="2"/>
    </row>
    <row r="9" spans="1:57" ht="12.75" customHeight="1">
      <c r="A9" s="2"/>
      <c r="B9" s="264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239"/>
      <c r="Z9" s="264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239"/>
      <c r="AW9" s="2"/>
      <c r="AX9" s="2"/>
      <c r="AY9" s="2"/>
      <c r="AZ9" s="2"/>
      <c r="BA9" s="2"/>
      <c r="BB9" s="2"/>
      <c r="BC9" s="2"/>
      <c r="BD9" s="2"/>
      <c r="BE9" s="2"/>
    </row>
    <row r="10" spans="1:57" ht="12.75" customHeight="1">
      <c r="A10" s="2"/>
      <c r="B10" s="264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239"/>
      <c r="Z10" s="264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71"/>
      <c r="AO10" s="171"/>
      <c r="AP10" s="171"/>
      <c r="AQ10" s="171"/>
      <c r="AR10" s="171"/>
      <c r="AS10" s="171"/>
      <c r="AT10" s="171"/>
      <c r="AU10" s="171"/>
      <c r="AV10" s="239"/>
      <c r="AW10" s="2"/>
      <c r="AX10" s="2"/>
      <c r="AY10" s="2"/>
      <c r="AZ10" s="2"/>
      <c r="BA10" s="2"/>
      <c r="BB10" s="2"/>
      <c r="BC10" s="2"/>
      <c r="BD10" s="2"/>
      <c r="BE10" s="2"/>
    </row>
    <row r="11" spans="1:57" ht="12.75" customHeight="1">
      <c r="A11" s="2"/>
      <c r="B11" s="264"/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1"/>
      <c r="V11" s="171"/>
      <c r="W11" s="171"/>
      <c r="X11" s="171"/>
      <c r="Y11" s="239"/>
      <c r="Z11" s="264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171"/>
      <c r="AP11" s="171"/>
      <c r="AQ11" s="171"/>
      <c r="AR11" s="171"/>
      <c r="AS11" s="171"/>
      <c r="AT11" s="171"/>
      <c r="AU11" s="171"/>
      <c r="AV11" s="239"/>
      <c r="AW11" s="2"/>
      <c r="AX11" s="2"/>
      <c r="AY11" s="2"/>
      <c r="AZ11" s="2"/>
      <c r="BA11" s="2"/>
      <c r="BB11" s="2"/>
      <c r="BC11" s="2"/>
      <c r="BD11" s="2"/>
      <c r="BE11" s="2"/>
    </row>
    <row r="12" spans="1:57" ht="12.75" customHeight="1">
      <c r="A12" s="2"/>
      <c r="B12" s="264"/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239"/>
      <c r="Z12" s="264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  <c r="AM12" s="171"/>
      <c r="AN12" s="171"/>
      <c r="AO12" s="171"/>
      <c r="AP12" s="171"/>
      <c r="AQ12" s="171"/>
      <c r="AR12" s="171"/>
      <c r="AS12" s="171"/>
      <c r="AT12" s="171"/>
      <c r="AU12" s="171"/>
      <c r="AV12" s="239"/>
      <c r="AW12" s="2"/>
      <c r="AX12" s="2"/>
      <c r="AY12" s="2"/>
      <c r="AZ12" s="2"/>
      <c r="BA12" s="2"/>
      <c r="BB12" s="2"/>
      <c r="BC12" s="2"/>
      <c r="BD12" s="2"/>
      <c r="BE12" s="2"/>
    </row>
    <row r="13" spans="1:57" ht="12.75" customHeight="1">
      <c r="A13" s="2"/>
      <c r="B13" s="258"/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276"/>
      <c r="Z13" s="258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87"/>
      <c r="AT13" s="187"/>
      <c r="AU13" s="187"/>
      <c r="AV13" s="276"/>
      <c r="AW13" s="2"/>
      <c r="AX13" s="2"/>
      <c r="AY13" s="2"/>
      <c r="AZ13" s="2"/>
      <c r="BA13" s="2"/>
      <c r="BB13" s="2"/>
      <c r="BC13" s="2"/>
      <c r="BD13" s="2"/>
      <c r="BE13" s="2"/>
    </row>
    <row r="14" spans="1:57" ht="12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</row>
    <row r="15" spans="1:57" ht="25.5" customHeight="1">
      <c r="A15" s="33"/>
      <c r="B15" s="402" t="s">
        <v>38</v>
      </c>
      <c r="C15" s="195"/>
      <c r="D15" s="342" t="s">
        <v>166</v>
      </c>
      <c r="E15" s="203"/>
      <c r="F15" s="253"/>
      <c r="G15" s="455" t="s">
        <v>167</v>
      </c>
      <c r="H15" s="203"/>
      <c r="I15" s="203"/>
      <c r="J15" s="253"/>
      <c r="K15" s="398" t="s">
        <v>44</v>
      </c>
      <c r="L15" s="300"/>
      <c r="M15" s="300"/>
      <c r="N15" s="301"/>
      <c r="O15" s="398" t="s">
        <v>168</v>
      </c>
      <c r="P15" s="300"/>
      <c r="Q15" s="300"/>
      <c r="R15" s="301"/>
      <c r="S15" s="453" t="s">
        <v>47</v>
      </c>
      <c r="T15" s="300"/>
      <c r="U15" s="300"/>
      <c r="V15" s="300"/>
      <c r="W15" s="300"/>
      <c r="X15" s="300"/>
      <c r="Y15" s="300"/>
      <c r="Z15" s="300"/>
      <c r="AA15" s="300"/>
      <c r="AB15" s="300"/>
      <c r="AC15" s="300"/>
      <c r="AD15" s="301"/>
      <c r="AE15" s="457" t="s">
        <v>169</v>
      </c>
      <c r="AF15" s="300"/>
      <c r="AG15" s="300"/>
      <c r="AH15" s="301"/>
      <c r="AI15" s="453" t="s">
        <v>170</v>
      </c>
      <c r="AJ15" s="300"/>
      <c r="AK15" s="300"/>
      <c r="AL15" s="300"/>
      <c r="AM15" s="300"/>
      <c r="AN15" s="300"/>
      <c r="AO15" s="301"/>
      <c r="AP15" s="399" t="s">
        <v>49</v>
      </c>
      <c r="AQ15" s="203"/>
      <c r="AR15" s="203"/>
      <c r="AS15" s="203"/>
      <c r="AT15" s="203"/>
      <c r="AU15" s="195"/>
      <c r="AV15" s="417" t="s">
        <v>53</v>
      </c>
      <c r="AW15" s="203"/>
      <c r="AX15" s="195"/>
      <c r="AY15" s="418" t="s">
        <v>54</v>
      </c>
      <c r="AZ15" s="300"/>
      <c r="BA15" s="301"/>
      <c r="BB15" s="402" t="s">
        <v>55</v>
      </c>
      <c r="BC15" s="203"/>
      <c r="BD15" s="253"/>
      <c r="BE15" s="41"/>
    </row>
    <row r="16" spans="1:57" ht="25.5" customHeight="1">
      <c r="A16" s="42"/>
      <c r="B16" s="258"/>
      <c r="C16" s="188"/>
      <c r="D16" s="186"/>
      <c r="E16" s="187"/>
      <c r="F16" s="276"/>
      <c r="G16" s="258"/>
      <c r="H16" s="187"/>
      <c r="I16" s="187"/>
      <c r="J16" s="276"/>
      <c r="K16" s="422" t="s">
        <v>57</v>
      </c>
      <c r="L16" s="294"/>
      <c r="M16" s="409" t="s">
        <v>61</v>
      </c>
      <c r="N16" s="307"/>
      <c r="O16" s="422" t="s">
        <v>171</v>
      </c>
      <c r="P16" s="294"/>
      <c r="Q16" s="423" t="s">
        <v>172</v>
      </c>
      <c r="R16" s="307"/>
      <c r="S16" s="456" t="s">
        <v>72</v>
      </c>
      <c r="T16" s="294"/>
      <c r="U16" s="409" t="s">
        <v>74</v>
      </c>
      <c r="V16" s="294"/>
      <c r="W16" s="409" t="s">
        <v>75</v>
      </c>
      <c r="X16" s="294"/>
      <c r="Y16" s="409" t="s">
        <v>76</v>
      </c>
      <c r="Z16" s="294"/>
      <c r="AA16" s="409" t="s">
        <v>77</v>
      </c>
      <c r="AB16" s="294"/>
      <c r="AC16" s="409" t="s">
        <v>78</v>
      </c>
      <c r="AD16" s="307"/>
      <c r="AE16" s="92" t="s">
        <v>173</v>
      </c>
      <c r="AF16" s="93" t="s">
        <v>94</v>
      </c>
      <c r="AG16" s="458" t="s">
        <v>174</v>
      </c>
      <c r="AH16" s="307"/>
      <c r="AI16" s="456" t="s">
        <v>79</v>
      </c>
      <c r="AJ16" s="293"/>
      <c r="AK16" s="293"/>
      <c r="AL16" s="294"/>
      <c r="AM16" s="409" t="s">
        <v>30</v>
      </c>
      <c r="AN16" s="293"/>
      <c r="AO16" s="307"/>
      <c r="AP16" s="258"/>
      <c r="AQ16" s="187"/>
      <c r="AR16" s="187"/>
      <c r="AS16" s="187"/>
      <c r="AT16" s="187"/>
      <c r="AU16" s="188"/>
      <c r="AV16" s="186"/>
      <c r="AW16" s="187"/>
      <c r="AX16" s="188"/>
      <c r="AY16" s="45" t="s">
        <v>80</v>
      </c>
      <c r="AZ16" s="47" t="s">
        <v>81</v>
      </c>
      <c r="BA16" s="49" t="s">
        <v>82</v>
      </c>
      <c r="BB16" s="258"/>
      <c r="BC16" s="187"/>
      <c r="BD16" s="276"/>
      <c r="BE16" s="51"/>
    </row>
    <row r="17" spans="1:57" ht="25.5" customHeight="1">
      <c r="A17" s="94"/>
      <c r="B17" s="410">
        <v>975305</v>
      </c>
      <c r="C17" s="180"/>
      <c r="D17" s="411">
        <v>1077</v>
      </c>
      <c r="E17" s="179"/>
      <c r="F17" s="201"/>
      <c r="G17" s="437" t="s">
        <v>336</v>
      </c>
      <c r="H17" s="179"/>
      <c r="I17" s="179"/>
      <c r="J17" s="179"/>
      <c r="K17" s="438">
        <v>10</v>
      </c>
      <c r="L17" s="180"/>
      <c r="M17" s="433">
        <v>40</v>
      </c>
      <c r="N17" s="201"/>
      <c r="O17" s="438" t="s">
        <v>393</v>
      </c>
      <c r="P17" s="180"/>
      <c r="Q17" s="438" t="s">
        <v>394</v>
      </c>
      <c r="R17" s="180"/>
      <c r="S17" s="432"/>
      <c r="T17" s="180"/>
      <c r="U17" s="433"/>
      <c r="V17" s="180"/>
      <c r="W17" s="433" t="s">
        <v>395</v>
      </c>
      <c r="X17" s="180"/>
      <c r="Y17" s="433" t="s">
        <v>395</v>
      </c>
      <c r="Z17" s="180"/>
      <c r="AA17" s="433" t="s">
        <v>395</v>
      </c>
      <c r="AB17" s="180"/>
      <c r="AC17" s="433" t="s">
        <v>371</v>
      </c>
      <c r="AD17" s="201"/>
      <c r="AE17" s="127">
        <v>3</v>
      </c>
      <c r="AF17" s="128">
        <v>28</v>
      </c>
      <c r="AG17" s="435">
        <f t="shared" ref="AG17:AG74" si="0">AE17+AF17</f>
        <v>31</v>
      </c>
      <c r="AH17" s="436"/>
      <c r="AI17" s="432" t="s">
        <v>396</v>
      </c>
      <c r="AJ17" s="179"/>
      <c r="AK17" s="179"/>
      <c r="AL17" s="180"/>
      <c r="AM17" s="433" t="s">
        <v>325</v>
      </c>
      <c r="AN17" s="179"/>
      <c r="AO17" s="201"/>
      <c r="AP17" s="438" t="s">
        <v>493</v>
      </c>
      <c r="AQ17" s="179"/>
      <c r="AR17" s="179"/>
      <c r="AS17" s="179"/>
      <c r="AT17" s="179"/>
      <c r="AU17" s="180"/>
      <c r="AV17" s="433">
        <v>27215107669</v>
      </c>
      <c r="AW17" s="179"/>
      <c r="AX17" s="180"/>
      <c r="AY17" s="129" t="s">
        <v>380</v>
      </c>
      <c r="AZ17" s="130"/>
      <c r="BA17" s="131"/>
      <c r="BB17" s="438"/>
      <c r="BC17" s="179"/>
      <c r="BD17" s="201"/>
      <c r="BE17" s="95"/>
    </row>
    <row r="18" spans="1:57" ht="25.5" customHeight="1">
      <c r="A18" s="74"/>
      <c r="B18" s="396">
        <v>551304</v>
      </c>
      <c r="C18" s="155"/>
      <c r="D18" s="397">
        <v>1078</v>
      </c>
      <c r="E18" s="234"/>
      <c r="F18" s="237"/>
      <c r="G18" s="437" t="s">
        <v>336</v>
      </c>
      <c r="H18" s="179"/>
      <c r="I18" s="179"/>
      <c r="J18" s="179"/>
      <c r="K18" s="438">
        <v>10</v>
      </c>
      <c r="L18" s="180"/>
      <c r="M18" s="433">
        <v>40</v>
      </c>
      <c r="N18" s="201"/>
      <c r="O18" s="438" t="s">
        <v>393</v>
      </c>
      <c r="P18" s="180"/>
      <c r="Q18" s="438" t="s">
        <v>394</v>
      </c>
      <c r="R18" s="180"/>
      <c r="S18" s="439"/>
      <c r="T18" s="155"/>
      <c r="U18" s="434" t="s">
        <v>397</v>
      </c>
      <c r="V18" s="155"/>
      <c r="W18" s="434" t="s">
        <v>397</v>
      </c>
      <c r="X18" s="155"/>
      <c r="Y18" s="434" t="s">
        <v>397</v>
      </c>
      <c r="Z18" s="155"/>
      <c r="AA18" s="434"/>
      <c r="AB18" s="155"/>
      <c r="AC18" s="433" t="s">
        <v>371</v>
      </c>
      <c r="AD18" s="201"/>
      <c r="AE18" s="127">
        <v>4</v>
      </c>
      <c r="AF18" s="128">
        <v>30</v>
      </c>
      <c r="AG18" s="435">
        <f t="shared" si="0"/>
        <v>34</v>
      </c>
      <c r="AH18" s="436"/>
      <c r="AI18" s="432" t="s">
        <v>396</v>
      </c>
      <c r="AJ18" s="179"/>
      <c r="AK18" s="179"/>
      <c r="AL18" s="180"/>
      <c r="AM18" s="433" t="s">
        <v>325</v>
      </c>
      <c r="AN18" s="179"/>
      <c r="AO18" s="201"/>
      <c r="AP18" s="438" t="s">
        <v>493</v>
      </c>
      <c r="AQ18" s="179"/>
      <c r="AR18" s="179"/>
      <c r="AS18" s="179"/>
      <c r="AT18" s="179"/>
      <c r="AU18" s="180"/>
      <c r="AV18" s="433">
        <v>27215107669</v>
      </c>
      <c r="AW18" s="179"/>
      <c r="AX18" s="180"/>
      <c r="AY18" s="132"/>
      <c r="AZ18" s="130" t="s">
        <v>380</v>
      </c>
      <c r="BA18" s="134"/>
      <c r="BB18" s="395"/>
      <c r="BC18" s="234"/>
      <c r="BD18" s="237"/>
      <c r="BE18" s="11"/>
    </row>
    <row r="19" spans="1:57" ht="25.5" customHeight="1">
      <c r="A19" s="74"/>
      <c r="B19" s="396">
        <v>975306</v>
      </c>
      <c r="C19" s="155"/>
      <c r="D19" s="397">
        <v>1079</v>
      </c>
      <c r="E19" s="234"/>
      <c r="F19" s="237"/>
      <c r="G19" s="437" t="s">
        <v>336</v>
      </c>
      <c r="H19" s="179"/>
      <c r="I19" s="179"/>
      <c r="J19" s="179"/>
      <c r="K19" s="438">
        <v>10</v>
      </c>
      <c r="L19" s="180"/>
      <c r="M19" s="433">
        <v>40</v>
      </c>
      <c r="N19" s="201"/>
      <c r="O19" s="438" t="s">
        <v>393</v>
      </c>
      <c r="P19" s="180"/>
      <c r="Q19" s="438" t="s">
        <v>394</v>
      </c>
      <c r="R19" s="180"/>
      <c r="S19" s="439" t="s">
        <v>398</v>
      </c>
      <c r="T19" s="155"/>
      <c r="U19" s="434"/>
      <c r="V19" s="155"/>
      <c r="W19" s="439" t="s">
        <v>398</v>
      </c>
      <c r="X19" s="155"/>
      <c r="Y19" s="439" t="s">
        <v>398</v>
      </c>
      <c r="Z19" s="155"/>
      <c r="AA19" s="434"/>
      <c r="AB19" s="155"/>
      <c r="AC19" s="433" t="s">
        <v>371</v>
      </c>
      <c r="AD19" s="201"/>
      <c r="AE19" s="127">
        <v>2</v>
      </c>
      <c r="AF19" s="128">
        <v>20</v>
      </c>
      <c r="AG19" s="435">
        <f t="shared" si="0"/>
        <v>22</v>
      </c>
      <c r="AH19" s="436"/>
      <c r="AI19" s="432" t="s">
        <v>396</v>
      </c>
      <c r="AJ19" s="179"/>
      <c r="AK19" s="179"/>
      <c r="AL19" s="180"/>
      <c r="AM19" s="433" t="s">
        <v>325</v>
      </c>
      <c r="AN19" s="179"/>
      <c r="AO19" s="201"/>
      <c r="AP19" s="438" t="s">
        <v>493</v>
      </c>
      <c r="AQ19" s="179"/>
      <c r="AR19" s="179"/>
      <c r="AS19" s="179"/>
      <c r="AT19" s="179"/>
      <c r="AU19" s="180"/>
      <c r="AV19" s="433">
        <v>27215107669</v>
      </c>
      <c r="AW19" s="179"/>
      <c r="AX19" s="180"/>
      <c r="AY19" s="132"/>
      <c r="AZ19" s="130" t="s">
        <v>380</v>
      </c>
      <c r="BA19" s="134"/>
      <c r="BB19" s="395"/>
      <c r="BC19" s="234"/>
      <c r="BD19" s="237"/>
      <c r="BE19" s="11"/>
    </row>
    <row r="20" spans="1:57" ht="25.5" customHeight="1">
      <c r="A20" s="74"/>
      <c r="B20" s="396">
        <v>553928</v>
      </c>
      <c r="C20" s="155"/>
      <c r="D20" s="397">
        <v>1080</v>
      </c>
      <c r="E20" s="234"/>
      <c r="F20" s="237"/>
      <c r="G20" s="437" t="s">
        <v>340</v>
      </c>
      <c r="H20" s="179"/>
      <c r="I20" s="179"/>
      <c r="J20" s="179"/>
      <c r="K20" s="438">
        <v>10</v>
      </c>
      <c r="L20" s="180"/>
      <c r="M20" s="433">
        <v>40</v>
      </c>
      <c r="N20" s="201"/>
      <c r="O20" s="438" t="s">
        <v>393</v>
      </c>
      <c r="P20" s="180"/>
      <c r="Q20" s="438" t="s">
        <v>394</v>
      </c>
      <c r="R20" s="180"/>
      <c r="S20" s="433" t="s">
        <v>395</v>
      </c>
      <c r="T20" s="180"/>
      <c r="U20" s="434"/>
      <c r="V20" s="155"/>
      <c r="W20" s="433" t="s">
        <v>395</v>
      </c>
      <c r="X20" s="180"/>
      <c r="Y20" s="434"/>
      <c r="Z20" s="155"/>
      <c r="AA20" s="433" t="s">
        <v>395</v>
      </c>
      <c r="AB20" s="180"/>
      <c r="AC20" s="433" t="s">
        <v>371</v>
      </c>
      <c r="AD20" s="201"/>
      <c r="AE20" s="127">
        <v>0</v>
      </c>
      <c r="AF20" s="128">
        <v>23</v>
      </c>
      <c r="AG20" s="435">
        <f t="shared" si="0"/>
        <v>23</v>
      </c>
      <c r="AH20" s="436"/>
      <c r="AI20" s="432" t="s">
        <v>396</v>
      </c>
      <c r="AJ20" s="179"/>
      <c r="AK20" s="179"/>
      <c r="AL20" s="180"/>
      <c r="AM20" s="433" t="s">
        <v>325</v>
      </c>
      <c r="AN20" s="179"/>
      <c r="AO20" s="201"/>
      <c r="AP20" s="395" t="s">
        <v>494</v>
      </c>
      <c r="AQ20" s="234"/>
      <c r="AR20" s="234"/>
      <c r="AS20" s="234"/>
      <c r="AT20" s="234"/>
      <c r="AU20" s="155"/>
      <c r="AV20" s="434">
        <v>27221242543</v>
      </c>
      <c r="AW20" s="234"/>
      <c r="AX20" s="155"/>
      <c r="AY20" s="132"/>
      <c r="AZ20" s="130" t="s">
        <v>380</v>
      </c>
      <c r="BA20" s="134"/>
      <c r="BB20" s="395"/>
      <c r="BC20" s="234"/>
      <c r="BD20" s="237"/>
      <c r="BE20" s="11"/>
    </row>
    <row r="21" spans="1:57" ht="25.5" customHeight="1">
      <c r="A21" s="94"/>
      <c r="B21" s="396">
        <v>1310630</v>
      </c>
      <c r="C21" s="155"/>
      <c r="D21" s="397">
        <v>1081</v>
      </c>
      <c r="E21" s="234"/>
      <c r="F21" s="237"/>
      <c r="G21" s="437" t="s">
        <v>337</v>
      </c>
      <c r="H21" s="179"/>
      <c r="I21" s="179"/>
      <c r="J21" s="179"/>
      <c r="K21" s="395">
        <v>9.33</v>
      </c>
      <c r="L21" s="155"/>
      <c r="M21" s="433">
        <v>37.32</v>
      </c>
      <c r="N21" s="201"/>
      <c r="O21" s="438" t="s">
        <v>393</v>
      </c>
      <c r="P21" s="180"/>
      <c r="Q21" s="438" t="s">
        <v>399</v>
      </c>
      <c r="R21" s="180"/>
      <c r="S21" s="439"/>
      <c r="T21" s="155"/>
      <c r="U21" s="434" t="s">
        <v>400</v>
      </c>
      <c r="V21" s="155"/>
      <c r="W21" s="434"/>
      <c r="X21" s="155"/>
      <c r="Y21" s="434" t="s">
        <v>401</v>
      </c>
      <c r="Z21" s="155"/>
      <c r="AA21" s="434" t="s">
        <v>401</v>
      </c>
      <c r="AB21" s="155"/>
      <c r="AC21" s="433" t="s">
        <v>371</v>
      </c>
      <c r="AD21" s="201"/>
      <c r="AE21" s="127">
        <v>2</v>
      </c>
      <c r="AF21" s="128">
        <v>19</v>
      </c>
      <c r="AG21" s="435">
        <f t="shared" si="0"/>
        <v>21</v>
      </c>
      <c r="AH21" s="436"/>
      <c r="AI21" s="432" t="s">
        <v>396</v>
      </c>
      <c r="AJ21" s="179"/>
      <c r="AK21" s="179"/>
      <c r="AL21" s="180"/>
      <c r="AM21" s="433" t="s">
        <v>325</v>
      </c>
      <c r="AN21" s="179"/>
      <c r="AO21" s="201"/>
      <c r="AP21" s="395" t="s">
        <v>495</v>
      </c>
      <c r="AQ21" s="234"/>
      <c r="AR21" s="234"/>
      <c r="AS21" s="234"/>
      <c r="AT21" s="234"/>
      <c r="AU21" s="155"/>
      <c r="AV21" s="434">
        <v>27282760113</v>
      </c>
      <c r="AW21" s="234"/>
      <c r="AX21" s="155"/>
      <c r="AY21" s="132" t="s">
        <v>380</v>
      </c>
      <c r="AZ21" s="130" t="s">
        <v>380</v>
      </c>
      <c r="BA21" s="134"/>
      <c r="BB21" s="395" t="s">
        <v>496</v>
      </c>
      <c r="BC21" s="439"/>
      <c r="BD21" s="440"/>
      <c r="BE21" s="95"/>
    </row>
    <row r="22" spans="1:57" ht="25.5" customHeight="1">
      <c r="A22" s="74"/>
      <c r="B22" s="396">
        <v>1310630</v>
      </c>
      <c r="C22" s="155"/>
      <c r="D22" s="397">
        <v>1082</v>
      </c>
      <c r="E22" s="234"/>
      <c r="F22" s="237"/>
      <c r="G22" s="437" t="s">
        <v>402</v>
      </c>
      <c r="H22" s="179"/>
      <c r="I22" s="179"/>
      <c r="J22" s="179"/>
      <c r="K22" s="395">
        <v>9.33</v>
      </c>
      <c r="L22" s="155"/>
      <c r="M22" s="433">
        <v>37.32</v>
      </c>
      <c r="N22" s="201"/>
      <c r="O22" s="438" t="s">
        <v>403</v>
      </c>
      <c r="P22" s="180"/>
      <c r="Q22" s="438" t="s">
        <v>394</v>
      </c>
      <c r="R22" s="180"/>
      <c r="S22" s="439"/>
      <c r="T22" s="155"/>
      <c r="U22" s="434" t="s">
        <v>400</v>
      </c>
      <c r="V22" s="155"/>
      <c r="W22" s="434"/>
      <c r="X22" s="155"/>
      <c r="Y22" s="434" t="s">
        <v>401</v>
      </c>
      <c r="Z22" s="155"/>
      <c r="AA22" s="434" t="s">
        <v>401</v>
      </c>
      <c r="AB22" s="155"/>
      <c r="AC22" s="433" t="s">
        <v>371</v>
      </c>
      <c r="AD22" s="201"/>
      <c r="AE22" s="127">
        <v>8</v>
      </c>
      <c r="AF22" s="128">
        <v>8</v>
      </c>
      <c r="AG22" s="435">
        <f t="shared" si="0"/>
        <v>16</v>
      </c>
      <c r="AH22" s="436"/>
      <c r="AI22" s="432" t="s">
        <v>396</v>
      </c>
      <c r="AJ22" s="179"/>
      <c r="AK22" s="179"/>
      <c r="AL22" s="180"/>
      <c r="AM22" s="433" t="s">
        <v>325</v>
      </c>
      <c r="AN22" s="179"/>
      <c r="AO22" s="201"/>
      <c r="AP22" s="395" t="s">
        <v>495</v>
      </c>
      <c r="AQ22" s="234"/>
      <c r="AR22" s="234"/>
      <c r="AS22" s="234"/>
      <c r="AT22" s="234"/>
      <c r="AU22" s="155"/>
      <c r="AV22" s="434">
        <v>27282760113</v>
      </c>
      <c r="AW22" s="234"/>
      <c r="AX22" s="155"/>
      <c r="AY22" s="132" t="s">
        <v>380</v>
      </c>
      <c r="AZ22" s="130" t="s">
        <v>380</v>
      </c>
      <c r="BA22" s="134"/>
      <c r="BB22" s="395" t="s">
        <v>404</v>
      </c>
      <c r="BC22" s="234"/>
      <c r="BD22" s="237"/>
      <c r="BE22" s="11"/>
    </row>
    <row r="23" spans="1:57" ht="25.5" customHeight="1">
      <c r="A23" s="74"/>
      <c r="B23" s="396">
        <v>879711</v>
      </c>
      <c r="C23" s="155"/>
      <c r="D23" s="397">
        <v>1083</v>
      </c>
      <c r="E23" s="234"/>
      <c r="F23" s="237"/>
      <c r="G23" s="437" t="s">
        <v>342</v>
      </c>
      <c r="H23" s="179"/>
      <c r="I23" s="179"/>
      <c r="J23" s="179"/>
      <c r="K23" s="395">
        <v>9.33</v>
      </c>
      <c r="L23" s="155"/>
      <c r="M23" s="433">
        <v>37.32</v>
      </c>
      <c r="N23" s="201"/>
      <c r="O23" s="438" t="s">
        <v>393</v>
      </c>
      <c r="P23" s="180"/>
      <c r="Q23" s="438" t="s">
        <v>405</v>
      </c>
      <c r="R23" s="180"/>
      <c r="S23" s="433" t="s">
        <v>406</v>
      </c>
      <c r="T23" s="180"/>
      <c r="U23" s="434"/>
      <c r="V23" s="155"/>
      <c r="W23" s="433" t="s">
        <v>406</v>
      </c>
      <c r="X23" s="180"/>
      <c r="Y23" s="434"/>
      <c r="Z23" s="155"/>
      <c r="AA23" s="433" t="s">
        <v>406</v>
      </c>
      <c r="AB23" s="180"/>
      <c r="AC23" s="433" t="s">
        <v>371</v>
      </c>
      <c r="AD23" s="201"/>
      <c r="AE23" s="127">
        <v>2</v>
      </c>
      <c r="AF23" s="128">
        <v>15</v>
      </c>
      <c r="AG23" s="435">
        <f t="shared" si="0"/>
        <v>17</v>
      </c>
      <c r="AH23" s="436"/>
      <c r="AI23" s="432" t="s">
        <v>396</v>
      </c>
      <c r="AJ23" s="179"/>
      <c r="AK23" s="179"/>
      <c r="AL23" s="180"/>
      <c r="AM23" s="433" t="s">
        <v>325</v>
      </c>
      <c r="AN23" s="179"/>
      <c r="AO23" s="201"/>
      <c r="AP23" s="395" t="s">
        <v>497</v>
      </c>
      <c r="AQ23" s="234"/>
      <c r="AR23" s="234"/>
      <c r="AS23" s="234"/>
      <c r="AT23" s="234"/>
      <c r="AU23" s="155"/>
      <c r="AV23" s="434">
        <v>27259252739</v>
      </c>
      <c r="AW23" s="234"/>
      <c r="AX23" s="155"/>
      <c r="AY23" s="132"/>
      <c r="AZ23" s="130" t="s">
        <v>380</v>
      </c>
      <c r="BA23" s="134"/>
      <c r="BB23" s="395"/>
      <c r="BC23" s="234"/>
      <c r="BD23" s="237"/>
      <c r="BE23" s="11"/>
    </row>
    <row r="24" spans="1:57" ht="25.5" customHeight="1">
      <c r="A24" s="74"/>
      <c r="B24" s="396">
        <v>879711</v>
      </c>
      <c r="C24" s="155"/>
      <c r="D24" s="397">
        <v>1084</v>
      </c>
      <c r="E24" s="234"/>
      <c r="F24" s="237"/>
      <c r="G24" s="437" t="s">
        <v>343</v>
      </c>
      <c r="H24" s="179"/>
      <c r="I24" s="179"/>
      <c r="J24" s="179"/>
      <c r="K24" s="395">
        <v>9.33</v>
      </c>
      <c r="L24" s="155"/>
      <c r="M24" s="433">
        <v>37.32</v>
      </c>
      <c r="N24" s="201"/>
      <c r="O24" s="438" t="s">
        <v>407</v>
      </c>
      <c r="P24" s="180"/>
      <c r="Q24" s="438" t="s">
        <v>409</v>
      </c>
      <c r="R24" s="180"/>
      <c r="S24" s="433" t="s">
        <v>406</v>
      </c>
      <c r="T24" s="180"/>
      <c r="U24" s="434"/>
      <c r="V24" s="155"/>
      <c r="W24" s="433" t="s">
        <v>406</v>
      </c>
      <c r="X24" s="180"/>
      <c r="Y24" s="434"/>
      <c r="Z24" s="155"/>
      <c r="AA24" s="433" t="s">
        <v>406</v>
      </c>
      <c r="AB24" s="180"/>
      <c r="AC24" s="433" t="s">
        <v>371</v>
      </c>
      <c r="AD24" s="201"/>
      <c r="AE24" s="127">
        <v>8</v>
      </c>
      <c r="AF24" s="128">
        <v>8</v>
      </c>
      <c r="AG24" s="435">
        <f t="shared" si="0"/>
        <v>16</v>
      </c>
      <c r="AH24" s="436"/>
      <c r="AI24" s="432" t="s">
        <v>396</v>
      </c>
      <c r="AJ24" s="179"/>
      <c r="AK24" s="179"/>
      <c r="AL24" s="180"/>
      <c r="AM24" s="433" t="s">
        <v>325</v>
      </c>
      <c r="AN24" s="179"/>
      <c r="AO24" s="201"/>
      <c r="AP24" s="395" t="s">
        <v>497</v>
      </c>
      <c r="AQ24" s="234"/>
      <c r="AR24" s="234"/>
      <c r="AS24" s="234"/>
      <c r="AT24" s="234"/>
      <c r="AU24" s="155"/>
      <c r="AV24" s="434">
        <v>27259252739</v>
      </c>
      <c r="AW24" s="234"/>
      <c r="AX24" s="155"/>
      <c r="AY24" s="132"/>
      <c r="AZ24" s="130" t="s">
        <v>380</v>
      </c>
      <c r="BA24" s="134"/>
      <c r="BB24" s="395" t="s">
        <v>408</v>
      </c>
      <c r="BC24" s="234"/>
      <c r="BD24" s="237"/>
      <c r="BE24" s="11"/>
    </row>
    <row r="25" spans="1:57" ht="25.5" customHeight="1">
      <c r="A25" s="94"/>
      <c r="B25" s="396">
        <v>879711</v>
      </c>
      <c r="C25" s="155"/>
      <c r="D25" s="397">
        <v>1085</v>
      </c>
      <c r="E25" s="234"/>
      <c r="F25" s="237"/>
      <c r="G25" s="437" t="s">
        <v>344</v>
      </c>
      <c r="H25" s="179"/>
      <c r="I25" s="179"/>
      <c r="J25" s="179"/>
      <c r="K25" s="395">
        <v>9.33</v>
      </c>
      <c r="L25" s="155"/>
      <c r="M25" s="433">
        <v>37.32</v>
      </c>
      <c r="N25" s="201"/>
      <c r="O25" s="438" t="s">
        <v>410</v>
      </c>
      <c r="P25" s="180"/>
      <c r="Q25" s="438" t="s">
        <v>394</v>
      </c>
      <c r="R25" s="180"/>
      <c r="S25" s="433" t="s">
        <v>406</v>
      </c>
      <c r="T25" s="180"/>
      <c r="U25" s="434"/>
      <c r="V25" s="155"/>
      <c r="W25" s="433" t="s">
        <v>406</v>
      </c>
      <c r="X25" s="180"/>
      <c r="Y25" s="434"/>
      <c r="Z25" s="155"/>
      <c r="AA25" s="433" t="s">
        <v>406</v>
      </c>
      <c r="AB25" s="180"/>
      <c r="AC25" s="433" t="s">
        <v>371</v>
      </c>
      <c r="AD25" s="201"/>
      <c r="AE25" s="127">
        <v>8</v>
      </c>
      <c r="AF25" s="128">
        <v>8</v>
      </c>
      <c r="AG25" s="435">
        <f t="shared" si="0"/>
        <v>16</v>
      </c>
      <c r="AH25" s="436"/>
      <c r="AI25" s="432" t="s">
        <v>396</v>
      </c>
      <c r="AJ25" s="179"/>
      <c r="AK25" s="179"/>
      <c r="AL25" s="180"/>
      <c r="AM25" s="433" t="s">
        <v>325</v>
      </c>
      <c r="AN25" s="179"/>
      <c r="AO25" s="201"/>
      <c r="AP25" s="395" t="s">
        <v>497</v>
      </c>
      <c r="AQ25" s="234"/>
      <c r="AR25" s="234"/>
      <c r="AS25" s="234"/>
      <c r="AT25" s="234"/>
      <c r="AU25" s="155"/>
      <c r="AV25" s="434">
        <v>27259252739</v>
      </c>
      <c r="AW25" s="234"/>
      <c r="AX25" s="155"/>
      <c r="AY25" s="132"/>
      <c r="AZ25" s="130" t="s">
        <v>380</v>
      </c>
      <c r="BA25" s="134"/>
      <c r="BB25" s="395" t="s">
        <v>411</v>
      </c>
      <c r="BC25" s="234"/>
      <c r="BD25" s="237"/>
      <c r="BE25" s="95"/>
    </row>
    <row r="26" spans="1:57" ht="25.5" customHeight="1">
      <c r="A26" s="74"/>
      <c r="B26" s="396">
        <v>780300</v>
      </c>
      <c r="C26" s="155"/>
      <c r="D26" s="397">
        <v>1086</v>
      </c>
      <c r="E26" s="234"/>
      <c r="F26" s="237"/>
      <c r="G26" s="437" t="s">
        <v>345</v>
      </c>
      <c r="H26" s="179"/>
      <c r="I26" s="179"/>
      <c r="J26" s="179"/>
      <c r="K26" s="438">
        <v>10</v>
      </c>
      <c r="L26" s="180"/>
      <c r="M26" s="433">
        <v>40</v>
      </c>
      <c r="N26" s="201"/>
      <c r="O26" s="438" t="s">
        <v>393</v>
      </c>
      <c r="P26" s="180"/>
      <c r="Q26" s="438" t="s">
        <v>412</v>
      </c>
      <c r="R26" s="180"/>
      <c r="S26" s="439" t="s">
        <v>413</v>
      </c>
      <c r="T26" s="155"/>
      <c r="U26" s="434"/>
      <c r="V26" s="155"/>
      <c r="W26" s="439" t="s">
        <v>413</v>
      </c>
      <c r="X26" s="155"/>
      <c r="Y26" s="439" t="s">
        <v>413</v>
      </c>
      <c r="Z26" s="155"/>
      <c r="AA26" s="434"/>
      <c r="AB26" s="155"/>
      <c r="AC26" s="433" t="s">
        <v>371</v>
      </c>
      <c r="AD26" s="201"/>
      <c r="AE26" s="127">
        <v>5</v>
      </c>
      <c r="AF26" s="128">
        <v>12</v>
      </c>
      <c r="AG26" s="435">
        <f t="shared" si="0"/>
        <v>17</v>
      </c>
      <c r="AH26" s="436"/>
      <c r="AI26" s="395" t="s">
        <v>414</v>
      </c>
      <c r="AJ26" s="234"/>
      <c r="AK26" s="234"/>
      <c r="AL26" s="155"/>
      <c r="AM26" s="433" t="s">
        <v>325</v>
      </c>
      <c r="AN26" s="179"/>
      <c r="AO26" s="201"/>
      <c r="AP26" s="395" t="s">
        <v>498</v>
      </c>
      <c r="AQ26" s="234"/>
      <c r="AR26" s="234"/>
      <c r="AS26" s="234"/>
      <c r="AT26" s="234"/>
      <c r="AU26" s="155"/>
      <c r="AV26" s="434">
        <v>27300266091</v>
      </c>
      <c r="AW26" s="234"/>
      <c r="AX26" s="155"/>
      <c r="AY26" s="132"/>
      <c r="AZ26" s="130" t="s">
        <v>380</v>
      </c>
      <c r="BA26" s="134"/>
      <c r="BB26" s="395"/>
      <c r="BC26" s="234"/>
      <c r="BD26" s="237"/>
      <c r="BE26" s="11"/>
    </row>
    <row r="27" spans="1:57" ht="25.5" customHeight="1">
      <c r="A27" s="74"/>
      <c r="B27" s="396">
        <v>780300</v>
      </c>
      <c r="C27" s="155"/>
      <c r="D27" s="397">
        <v>1087</v>
      </c>
      <c r="E27" s="234"/>
      <c r="F27" s="237"/>
      <c r="G27" s="437" t="s">
        <v>346</v>
      </c>
      <c r="H27" s="179"/>
      <c r="I27" s="179"/>
      <c r="J27" s="179"/>
      <c r="K27" s="438">
        <v>10</v>
      </c>
      <c r="L27" s="180"/>
      <c r="M27" s="433">
        <v>40</v>
      </c>
      <c r="N27" s="201"/>
      <c r="O27" s="438" t="s">
        <v>415</v>
      </c>
      <c r="P27" s="180"/>
      <c r="Q27" s="438" t="s">
        <v>394</v>
      </c>
      <c r="R27" s="180"/>
      <c r="S27" s="439" t="s">
        <v>413</v>
      </c>
      <c r="T27" s="155"/>
      <c r="U27" s="434"/>
      <c r="V27" s="155"/>
      <c r="W27" s="439" t="s">
        <v>413</v>
      </c>
      <c r="X27" s="155"/>
      <c r="Y27" s="439" t="s">
        <v>413</v>
      </c>
      <c r="Z27" s="155"/>
      <c r="AA27" s="434"/>
      <c r="AB27" s="155"/>
      <c r="AC27" s="433" t="s">
        <v>371</v>
      </c>
      <c r="AD27" s="201"/>
      <c r="AE27" s="127">
        <v>8</v>
      </c>
      <c r="AF27" s="128">
        <v>8</v>
      </c>
      <c r="AG27" s="435">
        <f>AE27+AF27</f>
        <v>16</v>
      </c>
      <c r="AH27" s="436"/>
      <c r="AI27" s="395" t="s">
        <v>414</v>
      </c>
      <c r="AJ27" s="234"/>
      <c r="AK27" s="234"/>
      <c r="AL27" s="155"/>
      <c r="AM27" s="433" t="s">
        <v>325</v>
      </c>
      <c r="AN27" s="179"/>
      <c r="AO27" s="201"/>
      <c r="AP27" s="395" t="s">
        <v>498</v>
      </c>
      <c r="AQ27" s="234"/>
      <c r="AR27" s="234"/>
      <c r="AS27" s="234"/>
      <c r="AT27" s="234"/>
      <c r="AU27" s="155"/>
      <c r="AV27" s="434">
        <v>27300266091</v>
      </c>
      <c r="AW27" s="234"/>
      <c r="AX27" s="155"/>
      <c r="AY27" s="132"/>
      <c r="AZ27" s="130" t="s">
        <v>380</v>
      </c>
      <c r="BA27" s="134"/>
      <c r="BB27" s="395" t="s">
        <v>420</v>
      </c>
      <c r="BC27" s="234"/>
      <c r="BD27" s="237"/>
      <c r="BE27" s="11"/>
    </row>
    <row r="28" spans="1:57" ht="25.5" customHeight="1">
      <c r="A28" s="74"/>
      <c r="B28" s="396">
        <v>551285</v>
      </c>
      <c r="C28" s="155"/>
      <c r="D28" s="397">
        <v>1088</v>
      </c>
      <c r="E28" s="234"/>
      <c r="F28" s="237"/>
      <c r="G28" s="437" t="s">
        <v>347</v>
      </c>
      <c r="H28" s="179"/>
      <c r="I28" s="179"/>
      <c r="J28" s="179"/>
      <c r="K28" s="438">
        <v>10</v>
      </c>
      <c r="L28" s="180"/>
      <c r="M28" s="433">
        <v>40</v>
      </c>
      <c r="N28" s="201"/>
      <c r="O28" s="438" t="s">
        <v>393</v>
      </c>
      <c r="P28" s="180"/>
      <c r="Q28" s="438" t="s">
        <v>416</v>
      </c>
      <c r="R28" s="180"/>
      <c r="S28" s="433" t="s">
        <v>395</v>
      </c>
      <c r="T28" s="180"/>
      <c r="U28" s="434"/>
      <c r="V28" s="155"/>
      <c r="W28" s="433" t="s">
        <v>395</v>
      </c>
      <c r="X28" s="180"/>
      <c r="Y28" s="434"/>
      <c r="Z28" s="155"/>
      <c r="AA28" s="433" t="s">
        <v>395</v>
      </c>
      <c r="AB28" s="180"/>
      <c r="AC28" s="433" t="s">
        <v>371</v>
      </c>
      <c r="AD28" s="201"/>
      <c r="AE28" s="127">
        <v>2</v>
      </c>
      <c r="AF28" s="128">
        <v>10</v>
      </c>
      <c r="AG28" s="435">
        <f t="shared" si="0"/>
        <v>12</v>
      </c>
      <c r="AH28" s="436"/>
      <c r="AI28" s="395" t="s">
        <v>414</v>
      </c>
      <c r="AJ28" s="234"/>
      <c r="AK28" s="234"/>
      <c r="AL28" s="155"/>
      <c r="AM28" s="433" t="s">
        <v>325</v>
      </c>
      <c r="AN28" s="179"/>
      <c r="AO28" s="201"/>
      <c r="AP28" s="395" t="s">
        <v>490</v>
      </c>
      <c r="AQ28" s="234"/>
      <c r="AR28" s="234"/>
      <c r="AS28" s="234"/>
      <c r="AT28" s="234"/>
      <c r="AU28" s="155"/>
      <c r="AV28" s="434">
        <v>23221945409</v>
      </c>
      <c r="AW28" s="234"/>
      <c r="AX28" s="155"/>
      <c r="AY28" s="132" t="s">
        <v>380</v>
      </c>
      <c r="AZ28" s="133" t="s">
        <v>380</v>
      </c>
      <c r="BA28" s="134"/>
      <c r="BB28" s="395" t="s">
        <v>499</v>
      </c>
      <c r="BC28" s="439"/>
      <c r="BD28" s="440"/>
      <c r="BE28" s="11"/>
    </row>
    <row r="29" spans="1:57" ht="25.5" customHeight="1">
      <c r="A29" s="94"/>
      <c r="B29" s="396">
        <v>551285</v>
      </c>
      <c r="C29" s="155"/>
      <c r="D29" s="397">
        <v>1089</v>
      </c>
      <c r="E29" s="234"/>
      <c r="F29" s="237"/>
      <c r="G29" s="437" t="s">
        <v>348</v>
      </c>
      <c r="H29" s="179"/>
      <c r="I29" s="179"/>
      <c r="J29" s="179"/>
      <c r="K29" s="438">
        <v>10</v>
      </c>
      <c r="L29" s="180"/>
      <c r="M29" s="433">
        <v>40</v>
      </c>
      <c r="N29" s="201"/>
      <c r="O29" s="438" t="s">
        <v>417</v>
      </c>
      <c r="P29" s="180"/>
      <c r="Q29" s="438" t="s">
        <v>418</v>
      </c>
      <c r="R29" s="180"/>
      <c r="S29" s="433" t="s">
        <v>395</v>
      </c>
      <c r="T29" s="180"/>
      <c r="U29" s="434"/>
      <c r="V29" s="155"/>
      <c r="W29" s="433" t="s">
        <v>395</v>
      </c>
      <c r="X29" s="180"/>
      <c r="Y29" s="434"/>
      <c r="Z29" s="155"/>
      <c r="AA29" s="433" t="s">
        <v>395</v>
      </c>
      <c r="AB29" s="180"/>
      <c r="AC29" s="433" t="s">
        <v>371</v>
      </c>
      <c r="AD29" s="201"/>
      <c r="AE29" s="127">
        <v>8</v>
      </c>
      <c r="AF29" s="128">
        <v>8</v>
      </c>
      <c r="AG29" s="435">
        <f>AE29+AF29</f>
        <v>16</v>
      </c>
      <c r="AH29" s="436"/>
      <c r="AI29" s="395" t="s">
        <v>414</v>
      </c>
      <c r="AJ29" s="234"/>
      <c r="AK29" s="234"/>
      <c r="AL29" s="155"/>
      <c r="AM29" s="433" t="s">
        <v>325</v>
      </c>
      <c r="AN29" s="179"/>
      <c r="AO29" s="201"/>
      <c r="AP29" s="395" t="s">
        <v>490</v>
      </c>
      <c r="AQ29" s="234"/>
      <c r="AR29" s="234"/>
      <c r="AS29" s="234"/>
      <c r="AT29" s="234"/>
      <c r="AU29" s="155"/>
      <c r="AV29" s="434">
        <v>23221945409</v>
      </c>
      <c r="AW29" s="234"/>
      <c r="AX29" s="155"/>
      <c r="AY29" s="132" t="s">
        <v>380</v>
      </c>
      <c r="AZ29" s="133" t="s">
        <v>380</v>
      </c>
      <c r="BA29" s="134"/>
      <c r="BB29" s="395" t="s">
        <v>419</v>
      </c>
      <c r="BC29" s="234"/>
      <c r="BD29" s="237"/>
      <c r="BE29" s="95"/>
    </row>
    <row r="30" spans="1:57" ht="25.5" customHeight="1">
      <c r="A30" s="74"/>
      <c r="B30" s="396">
        <v>551285</v>
      </c>
      <c r="C30" s="155"/>
      <c r="D30" s="397">
        <v>1090</v>
      </c>
      <c r="E30" s="234"/>
      <c r="F30" s="237"/>
      <c r="G30" s="437" t="s">
        <v>421</v>
      </c>
      <c r="H30" s="179"/>
      <c r="I30" s="179"/>
      <c r="J30" s="179"/>
      <c r="K30" s="438">
        <v>10</v>
      </c>
      <c r="L30" s="180"/>
      <c r="M30" s="433">
        <v>40</v>
      </c>
      <c r="N30" s="201"/>
      <c r="O30" s="438" t="s">
        <v>423</v>
      </c>
      <c r="P30" s="180"/>
      <c r="Q30" s="438" t="s">
        <v>424</v>
      </c>
      <c r="R30" s="180"/>
      <c r="S30" s="433" t="s">
        <v>395</v>
      </c>
      <c r="T30" s="180"/>
      <c r="U30" s="434"/>
      <c r="V30" s="155"/>
      <c r="W30" s="433" t="s">
        <v>395</v>
      </c>
      <c r="X30" s="180"/>
      <c r="Y30" s="434"/>
      <c r="Z30" s="155"/>
      <c r="AA30" s="433" t="s">
        <v>395</v>
      </c>
      <c r="AB30" s="180"/>
      <c r="AC30" s="433" t="s">
        <v>371</v>
      </c>
      <c r="AD30" s="201"/>
      <c r="AE30" s="127">
        <v>8</v>
      </c>
      <c r="AF30" s="128">
        <v>8</v>
      </c>
      <c r="AG30" s="435">
        <f t="shared" si="0"/>
        <v>16</v>
      </c>
      <c r="AH30" s="436"/>
      <c r="AI30" s="395" t="s">
        <v>414</v>
      </c>
      <c r="AJ30" s="234"/>
      <c r="AK30" s="234"/>
      <c r="AL30" s="155"/>
      <c r="AM30" s="433" t="s">
        <v>325</v>
      </c>
      <c r="AN30" s="179"/>
      <c r="AO30" s="201"/>
      <c r="AP30" s="395" t="s">
        <v>490</v>
      </c>
      <c r="AQ30" s="234"/>
      <c r="AR30" s="234"/>
      <c r="AS30" s="234"/>
      <c r="AT30" s="234"/>
      <c r="AU30" s="155"/>
      <c r="AV30" s="434">
        <v>23221945409</v>
      </c>
      <c r="AW30" s="234"/>
      <c r="AX30" s="155"/>
      <c r="AY30" s="132" t="s">
        <v>380</v>
      </c>
      <c r="AZ30" s="133" t="s">
        <v>380</v>
      </c>
      <c r="BA30" s="134"/>
      <c r="BB30" s="395" t="s">
        <v>422</v>
      </c>
      <c r="BC30" s="234"/>
      <c r="BD30" s="237"/>
      <c r="BE30" s="11"/>
    </row>
    <row r="31" spans="1:57" ht="25.5" customHeight="1">
      <c r="A31" s="74"/>
      <c r="B31" s="396">
        <v>551285</v>
      </c>
      <c r="C31" s="155"/>
      <c r="D31" s="397">
        <v>1091</v>
      </c>
      <c r="E31" s="234"/>
      <c r="F31" s="237"/>
      <c r="G31" s="437" t="s">
        <v>349</v>
      </c>
      <c r="H31" s="179"/>
      <c r="I31" s="179"/>
      <c r="J31" s="179"/>
      <c r="K31" s="438">
        <v>10</v>
      </c>
      <c r="L31" s="180"/>
      <c r="M31" s="433">
        <v>40</v>
      </c>
      <c r="N31" s="201"/>
      <c r="O31" s="438" t="s">
        <v>425</v>
      </c>
      <c r="P31" s="180"/>
      <c r="Q31" s="438" t="s">
        <v>426</v>
      </c>
      <c r="R31" s="180"/>
      <c r="S31" s="433" t="s">
        <v>395</v>
      </c>
      <c r="T31" s="180"/>
      <c r="U31" s="434"/>
      <c r="V31" s="155"/>
      <c r="W31" s="433" t="s">
        <v>395</v>
      </c>
      <c r="X31" s="180"/>
      <c r="Y31" s="434"/>
      <c r="Z31" s="155"/>
      <c r="AA31" s="433" t="s">
        <v>395</v>
      </c>
      <c r="AB31" s="180"/>
      <c r="AC31" s="433" t="s">
        <v>371</v>
      </c>
      <c r="AD31" s="201"/>
      <c r="AE31" s="127">
        <v>8</v>
      </c>
      <c r="AF31" s="128">
        <v>8</v>
      </c>
      <c r="AG31" s="435">
        <f t="shared" si="0"/>
        <v>16</v>
      </c>
      <c r="AH31" s="436"/>
      <c r="AI31" s="395" t="s">
        <v>414</v>
      </c>
      <c r="AJ31" s="234"/>
      <c r="AK31" s="234"/>
      <c r="AL31" s="155"/>
      <c r="AM31" s="433" t="s">
        <v>325</v>
      </c>
      <c r="AN31" s="179"/>
      <c r="AO31" s="201"/>
      <c r="AP31" s="395" t="s">
        <v>490</v>
      </c>
      <c r="AQ31" s="234"/>
      <c r="AR31" s="234"/>
      <c r="AS31" s="234"/>
      <c r="AT31" s="234"/>
      <c r="AU31" s="155"/>
      <c r="AV31" s="434">
        <v>23221945409</v>
      </c>
      <c r="AW31" s="234"/>
      <c r="AX31" s="155"/>
      <c r="AY31" s="132" t="s">
        <v>380</v>
      </c>
      <c r="AZ31" s="133" t="s">
        <v>380</v>
      </c>
      <c r="BA31" s="134"/>
      <c r="BB31" s="395" t="s">
        <v>428</v>
      </c>
      <c r="BC31" s="234"/>
      <c r="BD31" s="237"/>
      <c r="BE31" s="11"/>
    </row>
    <row r="32" spans="1:57" ht="25.5" customHeight="1">
      <c r="A32" s="74"/>
      <c r="B32" s="396">
        <v>551285</v>
      </c>
      <c r="C32" s="155"/>
      <c r="D32" s="397">
        <v>1092</v>
      </c>
      <c r="E32" s="234"/>
      <c r="F32" s="237"/>
      <c r="G32" s="437" t="s">
        <v>350</v>
      </c>
      <c r="H32" s="179"/>
      <c r="I32" s="179"/>
      <c r="J32" s="179"/>
      <c r="K32" s="438">
        <v>10</v>
      </c>
      <c r="L32" s="180"/>
      <c r="M32" s="433">
        <v>40</v>
      </c>
      <c r="N32" s="201"/>
      <c r="O32" s="438" t="s">
        <v>427</v>
      </c>
      <c r="P32" s="180"/>
      <c r="Q32" s="438" t="s">
        <v>394</v>
      </c>
      <c r="R32" s="180"/>
      <c r="S32" s="433" t="s">
        <v>395</v>
      </c>
      <c r="T32" s="180"/>
      <c r="U32" s="434"/>
      <c r="V32" s="155"/>
      <c r="W32" s="433" t="s">
        <v>395</v>
      </c>
      <c r="X32" s="180"/>
      <c r="Y32" s="434"/>
      <c r="Z32" s="155"/>
      <c r="AA32" s="433" t="s">
        <v>395</v>
      </c>
      <c r="AB32" s="180"/>
      <c r="AC32" s="433" t="s">
        <v>371</v>
      </c>
      <c r="AD32" s="201"/>
      <c r="AE32" s="127">
        <v>8</v>
      </c>
      <c r="AF32" s="128">
        <v>8</v>
      </c>
      <c r="AG32" s="435">
        <f t="shared" si="0"/>
        <v>16</v>
      </c>
      <c r="AH32" s="436"/>
      <c r="AI32" s="395" t="s">
        <v>414</v>
      </c>
      <c r="AJ32" s="234"/>
      <c r="AK32" s="234"/>
      <c r="AL32" s="155"/>
      <c r="AM32" s="433" t="s">
        <v>325</v>
      </c>
      <c r="AN32" s="179"/>
      <c r="AO32" s="201"/>
      <c r="AP32" s="395" t="s">
        <v>490</v>
      </c>
      <c r="AQ32" s="234"/>
      <c r="AR32" s="234"/>
      <c r="AS32" s="234"/>
      <c r="AT32" s="234"/>
      <c r="AU32" s="155"/>
      <c r="AV32" s="434">
        <v>23221945409</v>
      </c>
      <c r="AW32" s="234"/>
      <c r="AX32" s="155"/>
      <c r="AY32" s="132" t="s">
        <v>380</v>
      </c>
      <c r="AZ32" s="133" t="s">
        <v>380</v>
      </c>
      <c r="BA32" s="134"/>
      <c r="BB32" s="395" t="s">
        <v>429</v>
      </c>
      <c r="BC32" s="234"/>
      <c r="BD32" s="237"/>
      <c r="BE32" s="11"/>
    </row>
    <row r="33" spans="1:57" ht="25.5" customHeight="1">
      <c r="A33" s="94"/>
      <c r="B33" s="396">
        <v>1310605</v>
      </c>
      <c r="C33" s="155"/>
      <c r="D33" s="397">
        <v>1093</v>
      </c>
      <c r="E33" s="234"/>
      <c r="F33" s="237"/>
      <c r="G33" s="437" t="s">
        <v>339</v>
      </c>
      <c r="H33" s="179"/>
      <c r="I33" s="179"/>
      <c r="J33" s="179"/>
      <c r="K33" s="395">
        <v>6.67</v>
      </c>
      <c r="L33" s="155"/>
      <c r="M33" s="433">
        <v>26.68</v>
      </c>
      <c r="N33" s="201"/>
      <c r="O33" s="438" t="s">
        <v>393</v>
      </c>
      <c r="P33" s="180"/>
      <c r="Q33" s="438" t="s">
        <v>394</v>
      </c>
      <c r="R33" s="180"/>
      <c r="S33" s="433" t="s">
        <v>395</v>
      </c>
      <c r="T33" s="180"/>
      <c r="U33" s="434"/>
      <c r="V33" s="155"/>
      <c r="W33" s="433" t="s">
        <v>395</v>
      </c>
      <c r="X33" s="180"/>
      <c r="Y33" s="434"/>
      <c r="Z33" s="155"/>
      <c r="AA33" s="433" t="s">
        <v>395</v>
      </c>
      <c r="AB33" s="180"/>
      <c r="AC33" s="433" t="s">
        <v>371</v>
      </c>
      <c r="AD33" s="201"/>
      <c r="AE33" s="127">
        <v>4</v>
      </c>
      <c r="AF33" s="128">
        <v>12</v>
      </c>
      <c r="AG33" s="435">
        <f t="shared" si="0"/>
        <v>16</v>
      </c>
      <c r="AH33" s="436"/>
      <c r="AI33" s="395" t="s">
        <v>414</v>
      </c>
      <c r="AJ33" s="234"/>
      <c r="AK33" s="234"/>
      <c r="AL33" s="155"/>
      <c r="AM33" s="433" t="s">
        <v>325</v>
      </c>
      <c r="AN33" s="179"/>
      <c r="AO33" s="201"/>
      <c r="AP33" s="395" t="s">
        <v>490</v>
      </c>
      <c r="AQ33" s="234"/>
      <c r="AR33" s="234"/>
      <c r="AS33" s="234"/>
      <c r="AT33" s="234"/>
      <c r="AU33" s="155"/>
      <c r="AV33" s="434">
        <v>23221945409</v>
      </c>
      <c r="AW33" s="234"/>
      <c r="AX33" s="155"/>
      <c r="AY33" s="132"/>
      <c r="AZ33" s="133" t="s">
        <v>380</v>
      </c>
      <c r="BA33" s="134"/>
      <c r="BB33" s="395"/>
      <c r="BC33" s="234"/>
      <c r="BD33" s="237"/>
      <c r="BE33" s="95"/>
    </row>
    <row r="34" spans="1:57" ht="25.5" customHeight="1">
      <c r="A34" s="74"/>
      <c r="B34" s="396">
        <v>551306</v>
      </c>
      <c r="C34" s="155"/>
      <c r="D34" s="397">
        <v>1094</v>
      </c>
      <c r="E34" s="234"/>
      <c r="F34" s="237"/>
      <c r="G34" s="437" t="s">
        <v>347</v>
      </c>
      <c r="H34" s="179"/>
      <c r="I34" s="179"/>
      <c r="J34" s="179"/>
      <c r="K34" s="438">
        <v>10</v>
      </c>
      <c r="L34" s="180"/>
      <c r="M34" s="433">
        <v>40</v>
      </c>
      <c r="N34" s="201"/>
      <c r="O34" s="438" t="s">
        <v>393</v>
      </c>
      <c r="P34" s="180"/>
      <c r="Q34" s="438" t="s">
        <v>416</v>
      </c>
      <c r="R34" s="180"/>
      <c r="S34" s="439" t="s">
        <v>430</v>
      </c>
      <c r="T34" s="155"/>
      <c r="U34" s="434"/>
      <c r="V34" s="155"/>
      <c r="W34" s="439" t="s">
        <v>430</v>
      </c>
      <c r="X34" s="155"/>
      <c r="Y34" s="439" t="s">
        <v>430</v>
      </c>
      <c r="Z34" s="155"/>
      <c r="AA34" s="434"/>
      <c r="AB34" s="155"/>
      <c r="AC34" s="433" t="s">
        <v>371</v>
      </c>
      <c r="AD34" s="201"/>
      <c r="AE34" s="127">
        <v>5</v>
      </c>
      <c r="AF34" s="128">
        <v>9</v>
      </c>
      <c r="AG34" s="435">
        <f t="shared" si="0"/>
        <v>14</v>
      </c>
      <c r="AH34" s="436"/>
      <c r="AI34" s="395" t="s">
        <v>414</v>
      </c>
      <c r="AJ34" s="234"/>
      <c r="AK34" s="234"/>
      <c r="AL34" s="155"/>
      <c r="AM34" s="433" t="s">
        <v>325</v>
      </c>
      <c r="AN34" s="179"/>
      <c r="AO34" s="201"/>
      <c r="AP34" s="395" t="s">
        <v>491</v>
      </c>
      <c r="AQ34" s="234"/>
      <c r="AR34" s="234"/>
      <c r="AS34" s="234"/>
      <c r="AT34" s="234"/>
      <c r="AU34" s="155"/>
      <c r="AV34" s="434">
        <v>20128229214</v>
      </c>
      <c r="AW34" s="234"/>
      <c r="AX34" s="155"/>
      <c r="AY34" s="132" t="s">
        <v>380</v>
      </c>
      <c r="AZ34" s="133"/>
      <c r="BA34" s="134"/>
      <c r="BB34" s="395"/>
      <c r="BC34" s="234"/>
      <c r="BD34" s="237"/>
      <c r="BE34" s="11"/>
    </row>
    <row r="35" spans="1:57" ht="25.5" customHeight="1">
      <c r="A35" s="74"/>
      <c r="B35" s="396">
        <v>551306</v>
      </c>
      <c r="C35" s="155"/>
      <c r="D35" s="397">
        <v>1095</v>
      </c>
      <c r="E35" s="234"/>
      <c r="F35" s="237"/>
      <c r="G35" s="437" t="s">
        <v>348</v>
      </c>
      <c r="H35" s="179"/>
      <c r="I35" s="179"/>
      <c r="J35" s="179"/>
      <c r="K35" s="438">
        <v>10</v>
      </c>
      <c r="L35" s="180"/>
      <c r="M35" s="433">
        <v>40</v>
      </c>
      <c r="N35" s="201"/>
      <c r="O35" s="438" t="s">
        <v>417</v>
      </c>
      <c r="P35" s="180"/>
      <c r="Q35" s="438" t="s">
        <v>418</v>
      </c>
      <c r="R35" s="180"/>
      <c r="S35" s="439" t="s">
        <v>430</v>
      </c>
      <c r="T35" s="155"/>
      <c r="U35" s="434"/>
      <c r="V35" s="155"/>
      <c r="W35" s="439" t="s">
        <v>430</v>
      </c>
      <c r="X35" s="155"/>
      <c r="Y35" s="439" t="s">
        <v>430</v>
      </c>
      <c r="Z35" s="155"/>
      <c r="AA35" s="434"/>
      <c r="AB35" s="155"/>
      <c r="AC35" s="433" t="s">
        <v>371</v>
      </c>
      <c r="AD35" s="201"/>
      <c r="AE35" s="127">
        <v>8</v>
      </c>
      <c r="AF35" s="128">
        <v>8</v>
      </c>
      <c r="AG35" s="435">
        <f t="shared" si="0"/>
        <v>16</v>
      </c>
      <c r="AH35" s="436"/>
      <c r="AI35" s="395" t="s">
        <v>414</v>
      </c>
      <c r="AJ35" s="234"/>
      <c r="AK35" s="234"/>
      <c r="AL35" s="155"/>
      <c r="AM35" s="433" t="s">
        <v>325</v>
      </c>
      <c r="AN35" s="179"/>
      <c r="AO35" s="201"/>
      <c r="AP35" s="395" t="s">
        <v>491</v>
      </c>
      <c r="AQ35" s="234"/>
      <c r="AR35" s="234"/>
      <c r="AS35" s="234"/>
      <c r="AT35" s="234"/>
      <c r="AU35" s="155"/>
      <c r="AV35" s="434">
        <v>20128229214</v>
      </c>
      <c r="AW35" s="234"/>
      <c r="AX35" s="155"/>
      <c r="AY35" s="132" t="s">
        <v>380</v>
      </c>
      <c r="AZ35" s="133"/>
      <c r="BA35" s="134"/>
      <c r="BB35" s="395" t="s">
        <v>439</v>
      </c>
      <c r="BC35" s="234"/>
      <c r="BD35" s="237"/>
      <c r="BE35" s="11"/>
    </row>
    <row r="36" spans="1:57" ht="25.5" customHeight="1">
      <c r="A36" s="74"/>
      <c r="B36" s="396">
        <v>551306</v>
      </c>
      <c r="C36" s="155"/>
      <c r="D36" s="397">
        <v>1096</v>
      </c>
      <c r="E36" s="234"/>
      <c r="F36" s="237"/>
      <c r="G36" s="437" t="s">
        <v>421</v>
      </c>
      <c r="H36" s="179"/>
      <c r="I36" s="179"/>
      <c r="J36" s="179"/>
      <c r="K36" s="438">
        <v>10</v>
      </c>
      <c r="L36" s="180"/>
      <c r="M36" s="433">
        <v>40</v>
      </c>
      <c r="N36" s="201"/>
      <c r="O36" s="438" t="s">
        <v>423</v>
      </c>
      <c r="P36" s="180"/>
      <c r="Q36" s="438" t="s">
        <v>424</v>
      </c>
      <c r="R36" s="180"/>
      <c r="S36" s="439" t="s">
        <v>430</v>
      </c>
      <c r="T36" s="155"/>
      <c r="U36" s="434"/>
      <c r="V36" s="155"/>
      <c r="W36" s="439" t="s">
        <v>430</v>
      </c>
      <c r="X36" s="155"/>
      <c r="Y36" s="439" t="s">
        <v>430</v>
      </c>
      <c r="Z36" s="155"/>
      <c r="AA36" s="434"/>
      <c r="AB36" s="155"/>
      <c r="AC36" s="433" t="s">
        <v>371</v>
      </c>
      <c r="AD36" s="201"/>
      <c r="AE36" s="127">
        <v>8</v>
      </c>
      <c r="AF36" s="128">
        <v>8</v>
      </c>
      <c r="AG36" s="435">
        <f t="shared" si="0"/>
        <v>16</v>
      </c>
      <c r="AH36" s="436"/>
      <c r="AI36" s="395" t="s">
        <v>414</v>
      </c>
      <c r="AJ36" s="234"/>
      <c r="AK36" s="234"/>
      <c r="AL36" s="155"/>
      <c r="AM36" s="433" t="s">
        <v>325</v>
      </c>
      <c r="AN36" s="179"/>
      <c r="AO36" s="201"/>
      <c r="AP36" s="395" t="s">
        <v>491</v>
      </c>
      <c r="AQ36" s="234"/>
      <c r="AR36" s="234"/>
      <c r="AS36" s="234"/>
      <c r="AT36" s="234"/>
      <c r="AU36" s="155"/>
      <c r="AV36" s="434">
        <v>20128229214</v>
      </c>
      <c r="AW36" s="234"/>
      <c r="AX36" s="155"/>
      <c r="AY36" s="132" t="s">
        <v>380</v>
      </c>
      <c r="AZ36" s="133"/>
      <c r="BA36" s="134"/>
      <c r="BB36" s="395" t="s">
        <v>440</v>
      </c>
      <c r="BC36" s="234"/>
      <c r="BD36" s="237"/>
      <c r="BE36" s="11"/>
    </row>
    <row r="37" spans="1:57" ht="25.5" customHeight="1">
      <c r="A37" s="74"/>
      <c r="B37" s="396">
        <v>551306</v>
      </c>
      <c r="C37" s="155"/>
      <c r="D37" s="397">
        <v>1097</v>
      </c>
      <c r="E37" s="234"/>
      <c r="F37" s="237"/>
      <c r="G37" s="437" t="s">
        <v>349</v>
      </c>
      <c r="H37" s="179"/>
      <c r="I37" s="179"/>
      <c r="J37" s="179"/>
      <c r="K37" s="438">
        <v>10</v>
      </c>
      <c r="L37" s="180"/>
      <c r="M37" s="433">
        <v>40</v>
      </c>
      <c r="N37" s="201"/>
      <c r="O37" s="438" t="s">
        <v>425</v>
      </c>
      <c r="P37" s="180"/>
      <c r="Q37" s="438" t="s">
        <v>426</v>
      </c>
      <c r="R37" s="180"/>
      <c r="S37" s="439" t="s">
        <v>430</v>
      </c>
      <c r="T37" s="155"/>
      <c r="U37" s="434"/>
      <c r="V37" s="155"/>
      <c r="W37" s="439" t="s">
        <v>430</v>
      </c>
      <c r="X37" s="155"/>
      <c r="Y37" s="439" t="s">
        <v>430</v>
      </c>
      <c r="Z37" s="155"/>
      <c r="AA37" s="434"/>
      <c r="AB37" s="155"/>
      <c r="AC37" s="433" t="s">
        <v>371</v>
      </c>
      <c r="AD37" s="201"/>
      <c r="AE37" s="127">
        <v>8</v>
      </c>
      <c r="AF37" s="128">
        <v>8</v>
      </c>
      <c r="AG37" s="435">
        <f t="shared" si="0"/>
        <v>16</v>
      </c>
      <c r="AH37" s="436"/>
      <c r="AI37" s="395" t="s">
        <v>414</v>
      </c>
      <c r="AJ37" s="234"/>
      <c r="AK37" s="234"/>
      <c r="AL37" s="155"/>
      <c r="AM37" s="433" t="s">
        <v>325</v>
      </c>
      <c r="AN37" s="179"/>
      <c r="AO37" s="201"/>
      <c r="AP37" s="395" t="s">
        <v>491</v>
      </c>
      <c r="AQ37" s="234"/>
      <c r="AR37" s="234"/>
      <c r="AS37" s="234"/>
      <c r="AT37" s="234"/>
      <c r="AU37" s="155"/>
      <c r="AV37" s="434">
        <v>20128229214</v>
      </c>
      <c r="AW37" s="234"/>
      <c r="AX37" s="155"/>
      <c r="AY37" s="132" t="s">
        <v>380</v>
      </c>
      <c r="AZ37" s="133"/>
      <c r="BA37" s="134"/>
      <c r="BB37" s="395" t="s">
        <v>441</v>
      </c>
      <c r="BC37" s="234"/>
      <c r="BD37" s="237"/>
      <c r="BE37" s="11"/>
    </row>
    <row r="38" spans="1:57" ht="25.5" customHeight="1">
      <c r="A38" s="74"/>
      <c r="B38" s="396">
        <v>551306</v>
      </c>
      <c r="C38" s="155"/>
      <c r="D38" s="397">
        <v>1098</v>
      </c>
      <c r="E38" s="234"/>
      <c r="F38" s="237"/>
      <c r="G38" s="437" t="s">
        <v>350</v>
      </c>
      <c r="H38" s="179"/>
      <c r="I38" s="179"/>
      <c r="J38" s="179"/>
      <c r="K38" s="438">
        <v>10</v>
      </c>
      <c r="L38" s="180"/>
      <c r="M38" s="433">
        <v>40</v>
      </c>
      <c r="N38" s="201"/>
      <c r="O38" s="438" t="s">
        <v>427</v>
      </c>
      <c r="P38" s="180"/>
      <c r="Q38" s="438" t="s">
        <v>394</v>
      </c>
      <c r="R38" s="180"/>
      <c r="S38" s="439" t="s">
        <v>430</v>
      </c>
      <c r="T38" s="155"/>
      <c r="U38" s="434"/>
      <c r="V38" s="155"/>
      <c r="W38" s="439" t="s">
        <v>430</v>
      </c>
      <c r="X38" s="155"/>
      <c r="Y38" s="439" t="s">
        <v>430</v>
      </c>
      <c r="Z38" s="155"/>
      <c r="AA38" s="434"/>
      <c r="AB38" s="155"/>
      <c r="AC38" s="433" t="s">
        <v>371</v>
      </c>
      <c r="AD38" s="201"/>
      <c r="AE38" s="127">
        <v>8</v>
      </c>
      <c r="AF38" s="128">
        <v>8</v>
      </c>
      <c r="AG38" s="435">
        <f t="shared" si="0"/>
        <v>16</v>
      </c>
      <c r="AH38" s="436"/>
      <c r="AI38" s="395" t="s">
        <v>414</v>
      </c>
      <c r="AJ38" s="234"/>
      <c r="AK38" s="234"/>
      <c r="AL38" s="155"/>
      <c r="AM38" s="433" t="s">
        <v>325</v>
      </c>
      <c r="AN38" s="179"/>
      <c r="AO38" s="201"/>
      <c r="AP38" s="395" t="s">
        <v>491</v>
      </c>
      <c r="AQ38" s="234"/>
      <c r="AR38" s="234"/>
      <c r="AS38" s="234"/>
      <c r="AT38" s="234"/>
      <c r="AU38" s="155"/>
      <c r="AV38" s="434">
        <v>20128229214</v>
      </c>
      <c r="AW38" s="234"/>
      <c r="AX38" s="155"/>
      <c r="AY38" s="132" t="s">
        <v>380</v>
      </c>
      <c r="AZ38" s="133"/>
      <c r="BA38" s="134"/>
      <c r="BB38" s="395" t="s">
        <v>442</v>
      </c>
      <c r="BC38" s="234"/>
      <c r="BD38" s="237"/>
      <c r="BE38" s="11"/>
    </row>
    <row r="39" spans="1:57" ht="25.5" customHeight="1">
      <c r="A39" s="94"/>
      <c r="B39" s="396">
        <v>780298</v>
      </c>
      <c r="C39" s="155"/>
      <c r="D39" s="397">
        <v>1099</v>
      </c>
      <c r="E39" s="234"/>
      <c r="F39" s="237"/>
      <c r="G39" s="437" t="s">
        <v>351</v>
      </c>
      <c r="H39" s="179"/>
      <c r="I39" s="179"/>
      <c r="J39" s="179"/>
      <c r="K39" s="395">
        <v>9.33</v>
      </c>
      <c r="L39" s="155"/>
      <c r="M39" s="433">
        <v>37.32</v>
      </c>
      <c r="N39" s="201"/>
      <c r="O39" s="438" t="s">
        <v>393</v>
      </c>
      <c r="P39" s="180"/>
      <c r="Q39" s="438" t="s">
        <v>394</v>
      </c>
      <c r="R39" s="180"/>
      <c r="S39" s="439" t="s">
        <v>431</v>
      </c>
      <c r="T39" s="155"/>
      <c r="U39" s="434"/>
      <c r="V39" s="155"/>
      <c r="W39" s="439" t="s">
        <v>431</v>
      </c>
      <c r="X39" s="155"/>
      <c r="Y39" s="434"/>
      <c r="Z39" s="155"/>
      <c r="AA39" s="439" t="s">
        <v>431</v>
      </c>
      <c r="AB39" s="155"/>
      <c r="AC39" s="433" t="s">
        <v>371</v>
      </c>
      <c r="AD39" s="201"/>
      <c r="AE39" s="127">
        <v>6</v>
      </c>
      <c r="AF39" s="128">
        <v>10</v>
      </c>
      <c r="AG39" s="435">
        <f t="shared" si="0"/>
        <v>16</v>
      </c>
      <c r="AH39" s="436"/>
      <c r="AI39" s="432" t="s">
        <v>396</v>
      </c>
      <c r="AJ39" s="179"/>
      <c r="AK39" s="179"/>
      <c r="AL39" s="180"/>
      <c r="AM39" s="433" t="s">
        <v>325</v>
      </c>
      <c r="AN39" s="179"/>
      <c r="AO39" s="201"/>
      <c r="AP39" s="395" t="s">
        <v>492</v>
      </c>
      <c r="AQ39" s="234"/>
      <c r="AR39" s="234"/>
      <c r="AS39" s="234"/>
      <c r="AT39" s="234"/>
      <c r="AU39" s="155"/>
      <c r="AV39" s="434">
        <v>20201423571</v>
      </c>
      <c r="AW39" s="234"/>
      <c r="AX39" s="155"/>
      <c r="AY39" s="132" t="s">
        <v>380</v>
      </c>
      <c r="AZ39" s="133"/>
      <c r="BA39" s="134"/>
      <c r="BB39" s="395" t="s">
        <v>500</v>
      </c>
      <c r="BC39" s="439"/>
      <c r="BD39" s="440"/>
      <c r="BE39" s="95"/>
    </row>
    <row r="40" spans="1:57" ht="25.5" customHeight="1">
      <c r="A40" s="74"/>
      <c r="B40" s="396">
        <v>551280</v>
      </c>
      <c r="C40" s="155"/>
      <c r="D40" s="397"/>
      <c r="E40" s="234"/>
      <c r="F40" s="237"/>
      <c r="G40" s="437" t="s">
        <v>347</v>
      </c>
      <c r="H40" s="179"/>
      <c r="I40" s="179"/>
      <c r="J40" s="179"/>
      <c r="K40" s="438">
        <v>10</v>
      </c>
      <c r="L40" s="180"/>
      <c r="M40" s="433">
        <v>40</v>
      </c>
      <c r="N40" s="201"/>
      <c r="O40" s="438" t="s">
        <v>393</v>
      </c>
      <c r="P40" s="180"/>
      <c r="Q40" s="438" t="s">
        <v>416</v>
      </c>
      <c r="R40" s="180"/>
      <c r="S40" s="439"/>
      <c r="T40" s="155"/>
      <c r="U40" s="434" t="s">
        <v>432</v>
      </c>
      <c r="V40" s="155"/>
      <c r="W40" s="434" t="s">
        <v>432</v>
      </c>
      <c r="X40" s="155"/>
      <c r="Y40" s="434" t="s">
        <v>432</v>
      </c>
      <c r="Z40" s="155"/>
      <c r="AA40" s="434"/>
      <c r="AB40" s="155"/>
      <c r="AC40" s="433" t="s">
        <v>371</v>
      </c>
      <c r="AD40" s="201"/>
      <c r="AE40" s="127"/>
      <c r="AF40" s="128"/>
      <c r="AG40" s="435">
        <f t="shared" si="0"/>
        <v>0</v>
      </c>
      <c r="AH40" s="436"/>
      <c r="AI40" s="432" t="s">
        <v>396</v>
      </c>
      <c r="AJ40" s="179"/>
      <c r="AK40" s="179"/>
      <c r="AL40" s="180"/>
      <c r="AM40" s="433" t="s">
        <v>325</v>
      </c>
      <c r="AN40" s="179"/>
      <c r="AO40" s="201"/>
      <c r="AP40" s="395" t="s">
        <v>503</v>
      </c>
      <c r="AQ40" s="234"/>
      <c r="AR40" s="234"/>
      <c r="AS40" s="234"/>
      <c r="AT40" s="234"/>
      <c r="AU40" s="155"/>
      <c r="AV40" s="359">
        <v>20178917871</v>
      </c>
      <c r="AW40" s="179"/>
      <c r="AX40" s="180"/>
      <c r="AY40" s="132" t="s">
        <v>380</v>
      </c>
      <c r="AZ40" s="133"/>
      <c r="BA40" s="134"/>
      <c r="BB40" s="395" t="s">
        <v>501</v>
      </c>
      <c r="BC40" s="234"/>
      <c r="BD40" s="237"/>
      <c r="BE40" s="11"/>
    </row>
    <row r="41" spans="1:57" ht="25.5" customHeight="1">
      <c r="A41" s="74"/>
      <c r="B41" s="396">
        <v>551280</v>
      </c>
      <c r="C41" s="155"/>
      <c r="D41" s="397"/>
      <c r="E41" s="234"/>
      <c r="F41" s="237"/>
      <c r="G41" s="437" t="s">
        <v>348</v>
      </c>
      <c r="H41" s="179"/>
      <c r="I41" s="179"/>
      <c r="J41" s="179"/>
      <c r="K41" s="438">
        <v>10</v>
      </c>
      <c r="L41" s="180"/>
      <c r="M41" s="433">
        <v>40</v>
      </c>
      <c r="N41" s="201"/>
      <c r="O41" s="438" t="s">
        <v>417</v>
      </c>
      <c r="P41" s="180"/>
      <c r="Q41" s="438" t="s">
        <v>418</v>
      </c>
      <c r="R41" s="180"/>
      <c r="S41" s="439"/>
      <c r="T41" s="155"/>
      <c r="U41" s="434" t="s">
        <v>432</v>
      </c>
      <c r="V41" s="155"/>
      <c r="W41" s="434" t="s">
        <v>432</v>
      </c>
      <c r="X41" s="155"/>
      <c r="Y41" s="434" t="s">
        <v>432</v>
      </c>
      <c r="Z41" s="155"/>
      <c r="AA41" s="434"/>
      <c r="AB41" s="155"/>
      <c r="AC41" s="433" t="s">
        <v>371</v>
      </c>
      <c r="AD41" s="201"/>
      <c r="AE41" s="127"/>
      <c r="AF41" s="128"/>
      <c r="AG41" s="435">
        <f t="shared" si="0"/>
        <v>0</v>
      </c>
      <c r="AH41" s="436"/>
      <c r="AI41" s="432" t="s">
        <v>396</v>
      </c>
      <c r="AJ41" s="179"/>
      <c r="AK41" s="179"/>
      <c r="AL41" s="180"/>
      <c r="AM41" s="433" t="s">
        <v>325</v>
      </c>
      <c r="AN41" s="179"/>
      <c r="AO41" s="201"/>
      <c r="AP41" s="395" t="s">
        <v>503</v>
      </c>
      <c r="AQ41" s="234"/>
      <c r="AR41" s="234"/>
      <c r="AS41" s="234"/>
      <c r="AT41" s="234"/>
      <c r="AU41" s="155"/>
      <c r="AV41" s="359">
        <v>20178917871</v>
      </c>
      <c r="AW41" s="179"/>
      <c r="AX41" s="180"/>
      <c r="AY41" s="132" t="s">
        <v>380</v>
      </c>
      <c r="AZ41" s="133"/>
      <c r="BA41" s="134"/>
      <c r="BB41" s="395" t="s">
        <v>501</v>
      </c>
      <c r="BC41" s="234"/>
      <c r="BD41" s="237"/>
      <c r="BE41" s="11"/>
    </row>
    <row r="42" spans="1:57" ht="25.5" customHeight="1">
      <c r="A42" s="74"/>
      <c r="B42" s="396">
        <v>551280</v>
      </c>
      <c r="C42" s="155"/>
      <c r="D42" s="397"/>
      <c r="E42" s="234"/>
      <c r="F42" s="237"/>
      <c r="G42" s="437" t="s">
        <v>421</v>
      </c>
      <c r="H42" s="179"/>
      <c r="I42" s="179"/>
      <c r="J42" s="179"/>
      <c r="K42" s="438">
        <v>10</v>
      </c>
      <c r="L42" s="180"/>
      <c r="M42" s="433">
        <v>40</v>
      </c>
      <c r="N42" s="201"/>
      <c r="O42" s="438" t="s">
        <v>423</v>
      </c>
      <c r="P42" s="180"/>
      <c r="Q42" s="438" t="s">
        <v>424</v>
      </c>
      <c r="R42" s="180"/>
      <c r="S42" s="439"/>
      <c r="T42" s="155"/>
      <c r="U42" s="434" t="s">
        <v>432</v>
      </c>
      <c r="V42" s="155"/>
      <c r="W42" s="434" t="s">
        <v>432</v>
      </c>
      <c r="X42" s="155"/>
      <c r="Y42" s="434" t="s">
        <v>432</v>
      </c>
      <c r="Z42" s="155"/>
      <c r="AA42" s="434"/>
      <c r="AB42" s="155"/>
      <c r="AC42" s="433" t="s">
        <v>371</v>
      </c>
      <c r="AD42" s="201"/>
      <c r="AE42" s="127"/>
      <c r="AF42" s="128"/>
      <c r="AG42" s="435">
        <f t="shared" si="0"/>
        <v>0</v>
      </c>
      <c r="AH42" s="436"/>
      <c r="AI42" s="432" t="s">
        <v>396</v>
      </c>
      <c r="AJ42" s="179"/>
      <c r="AK42" s="179"/>
      <c r="AL42" s="180"/>
      <c r="AM42" s="433" t="s">
        <v>325</v>
      </c>
      <c r="AN42" s="179"/>
      <c r="AO42" s="201"/>
      <c r="AP42" s="395" t="s">
        <v>503</v>
      </c>
      <c r="AQ42" s="234"/>
      <c r="AR42" s="234"/>
      <c r="AS42" s="234"/>
      <c r="AT42" s="234"/>
      <c r="AU42" s="155"/>
      <c r="AV42" s="359">
        <v>20178917871</v>
      </c>
      <c r="AW42" s="179"/>
      <c r="AX42" s="180"/>
      <c r="AY42" s="132" t="s">
        <v>380</v>
      </c>
      <c r="AZ42" s="133"/>
      <c r="BA42" s="134"/>
      <c r="BB42" s="395" t="s">
        <v>501</v>
      </c>
      <c r="BC42" s="234"/>
      <c r="BD42" s="237"/>
      <c r="BE42" s="11"/>
    </row>
    <row r="43" spans="1:57" ht="25.5" customHeight="1">
      <c r="A43" s="94"/>
      <c r="B43" s="396">
        <v>551280</v>
      </c>
      <c r="C43" s="155"/>
      <c r="D43" s="397"/>
      <c r="E43" s="234"/>
      <c r="F43" s="237"/>
      <c r="G43" s="437" t="s">
        <v>349</v>
      </c>
      <c r="H43" s="179"/>
      <c r="I43" s="179"/>
      <c r="J43" s="179"/>
      <c r="K43" s="438">
        <v>10</v>
      </c>
      <c r="L43" s="180"/>
      <c r="M43" s="433">
        <v>40</v>
      </c>
      <c r="N43" s="201"/>
      <c r="O43" s="438" t="s">
        <v>425</v>
      </c>
      <c r="P43" s="180"/>
      <c r="Q43" s="438" t="s">
        <v>426</v>
      </c>
      <c r="R43" s="180"/>
      <c r="S43" s="439"/>
      <c r="T43" s="155"/>
      <c r="U43" s="434" t="s">
        <v>432</v>
      </c>
      <c r="V43" s="155"/>
      <c r="W43" s="434" t="s">
        <v>432</v>
      </c>
      <c r="X43" s="155"/>
      <c r="Y43" s="434" t="s">
        <v>432</v>
      </c>
      <c r="Z43" s="155"/>
      <c r="AA43" s="434"/>
      <c r="AB43" s="155"/>
      <c r="AC43" s="433" t="s">
        <v>371</v>
      </c>
      <c r="AD43" s="201"/>
      <c r="AE43" s="127"/>
      <c r="AF43" s="128"/>
      <c r="AG43" s="435">
        <f t="shared" si="0"/>
        <v>0</v>
      </c>
      <c r="AH43" s="436"/>
      <c r="AI43" s="432" t="s">
        <v>396</v>
      </c>
      <c r="AJ43" s="179"/>
      <c r="AK43" s="179"/>
      <c r="AL43" s="180"/>
      <c r="AM43" s="433" t="s">
        <v>325</v>
      </c>
      <c r="AN43" s="179"/>
      <c r="AO43" s="201"/>
      <c r="AP43" s="395" t="s">
        <v>503</v>
      </c>
      <c r="AQ43" s="234"/>
      <c r="AR43" s="234"/>
      <c r="AS43" s="234"/>
      <c r="AT43" s="234"/>
      <c r="AU43" s="155"/>
      <c r="AV43" s="359">
        <v>20178917871</v>
      </c>
      <c r="AW43" s="179"/>
      <c r="AX43" s="180"/>
      <c r="AY43" s="132" t="s">
        <v>380</v>
      </c>
      <c r="AZ43" s="133"/>
      <c r="BA43" s="134"/>
      <c r="BB43" s="395" t="s">
        <v>501</v>
      </c>
      <c r="BC43" s="234"/>
      <c r="BD43" s="237"/>
      <c r="BE43" s="95"/>
    </row>
    <row r="44" spans="1:57" ht="25.5" customHeight="1">
      <c r="A44" s="74"/>
      <c r="B44" s="396">
        <v>551280</v>
      </c>
      <c r="C44" s="155"/>
      <c r="D44" s="397"/>
      <c r="E44" s="234"/>
      <c r="F44" s="237"/>
      <c r="G44" s="437" t="s">
        <v>350</v>
      </c>
      <c r="H44" s="179"/>
      <c r="I44" s="179"/>
      <c r="J44" s="179"/>
      <c r="K44" s="438">
        <v>10</v>
      </c>
      <c r="L44" s="180"/>
      <c r="M44" s="433">
        <v>40</v>
      </c>
      <c r="N44" s="201"/>
      <c r="O44" s="438" t="s">
        <v>427</v>
      </c>
      <c r="P44" s="180"/>
      <c r="Q44" s="438" t="s">
        <v>394</v>
      </c>
      <c r="R44" s="180"/>
      <c r="S44" s="439"/>
      <c r="T44" s="155"/>
      <c r="U44" s="434" t="s">
        <v>432</v>
      </c>
      <c r="V44" s="155"/>
      <c r="W44" s="434" t="s">
        <v>432</v>
      </c>
      <c r="X44" s="155"/>
      <c r="Y44" s="434" t="s">
        <v>432</v>
      </c>
      <c r="Z44" s="155"/>
      <c r="AA44" s="434"/>
      <c r="AB44" s="155"/>
      <c r="AC44" s="433" t="s">
        <v>371</v>
      </c>
      <c r="AD44" s="201"/>
      <c r="AE44" s="127"/>
      <c r="AF44" s="128"/>
      <c r="AG44" s="435">
        <f t="shared" si="0"/>
        <v>0</v>
      </c>
      <c r="AH44" s="436"/>
      <c r="AI44" s="432" t="s">
        <v>396</v>
      </c>
      <c r="AJ44" s="179"/>
      <c r="AK44" s="179"/>
      <c r="AL44" s="180"/>
      <c r="AM44" s="433" t="s">
        <v>325</v>
      </c>
      <c r="AN44" s="179"/>
      <c r="AO44" s="201"/>
      <c r="AP44" s="395" t="s">
        <v>503</v>
      </c>
      <c r="AQ44" s="234"/>
      <c r="AR44" s="234"/>
      <c r="AS44" s="234"/>
      <c r="AT44" s="234"/>
      <c r="AU44" s="155"/>
      <c r="AV44" s="359">
        <v>20178917871</v>
      </c>
      <c r="AW44" s="179"/>
      <c r="AX44" s="180"/>
      <c r="AY44" s="132" t="s">
        <v>380</v>
      </c>
      <c r="AZ44" s="133"/>
      <c r="BA44" s="134"/>
      <c r="BB44" s="395" t="s">
        <v>501</v>
      </c>
      <c r="BC44" s="234"/>
      <c r="BD44" s="237"/>
      <c r="BE44" s="11"/>
    </row>
    <row r="45" spans="1:57" ht="25.5" customHeight="1">
      <c r="A45" s="74"/>
      <c r="B45" s="396">
        <v>551280</v>
      </c>
      <c r="C45" s="155"/>
      <c r="D45" s="397">
        <v>1100</v>
      </c>
      <c r="E45" s="234"/>
      <c r="F45" s="237"/>
      <c r="G45" s="437" t="s">
        <v>347</v>
      </c>
      <c r="H45" s="179"/>
      <c r="I45" s="179"/>
      <c r="J45" s="179"/>
      <c r="K45" s="438">
        <v>10</v>
      </c>
      <c r="L45" s="180"/>
      <c r="M45" s="433">
        <v>40</v>
      </c>
      <c r="N45" s="201"/>
      <c r="O45" s="438" t="s">
        <v>393</v>
      </c>
      <c r="P45" s="180"/>
      <c r="Q45" s="438" t="s">
        <v>416</v>
      </c>
      <c r="R45" s="180"/>
      <c r="S45" s="439"/>
      <c r="T45" s="155"/>
      <c r="U45" s="434" t="s">
        <v>432</v>
      </c>
      <c r="V45" s="155"/>
      <c r="W45" s="434" t="s">
        <v>432</v>
      </c>
      <c r="X45" s="155"/>
      <c r="Y45" s="434" t="s">
        <v>432</v>
      </c>
      <c r="Z45" s="155"/>
      <c r="AA45" s="434"/>
      <c r="AB45" s="155"/>
      <c r="AC45" s="433" t="s">
        <v>371</v>
      </c>
      <c r="AD45" s="201"/>
      <c r="AE45" s="127">
        <v>2</v>
      </c>
      <c r="AF45" s="128">
        <v>11</v>
      </c>
      <c r="AG45" s="435">
        <f t="shared" si="0"/>
        <v>13</v>
      </c>
      <c r="AH45" s="436"/>
      <c r="AI45" s="432" t="s">
        <v>396</v>
      </c>
      <c r="AJ45" s="179"/>
      <c r="AK45" s="179"/>
      <c r="AL45" s="180"/>
      <c r="AM45" s="433" t="s">
        <v>325</v>
      </c>
      <c r="AN45" s="179"/>
      <c r="AO45" s="201"/>
      <c r="AP45" s="395" t="s">
        <v>492</v>
      </c>
      <c r="AQ45" s="234"/>
      <c r="AR45" s="234"/>
      <c r="AS45" s="234"/>
      <c r="AT45" s="234"/>
      <c r="AU45" s="155"/>
      <c r="AV45" s="434">
        <v>20201423571</v>
      </c>
      <c r="AW45" s="234"/>
      <c r="AX45" s="155"/>
      <c r="AY45" s="132"/>
      <c r="AZ45" s="133"/>
      <c r="BA45" s="134" t="s">
        <v>380</v>
      </c>
      <c r="BB45" s="395" t="s">
        <v>502</v>
      </c>
      <c r="BC45" s="234"/>
      <c r="BD45" s="237"/>
      <c r="BE45" s="11"/>
    </row>
    <row r="46" spans="1:57" ht="25.5" customHeight="1">
      <c r="A46" s="74"/>
      <c r="B46" s="396">
        <v>551280</v>
      </c>
      <c r="C46" s="155"/>
      <c r="D46" s="397">
        <v>1101</v>
      </c>
      <c r="E46" s="234"/>
      <c r="F46" s="237"/>
      <c r="G46" s="437" t="s">
        <v>348</v>
      </c>
      <c r="H46" s="179"/>
      <c r="I46" s="179"/>
      <c r="J46" s="179"/>
      <c r="K46" s="438">
        <v>10</v>
      </c>
      <c r="L46" s="180"/>
      <c r="M46" s="433">
        <v>40</v>
      </c>
      <c r="N46" s="201"/>
      <c r="O46" s="438" t="s">
        <v>417</v>
      </c>
      <c r="P46" s="180"/>
      <c r="Q46" s="438" t="s">
        <v>418</v>
      </c>
      <c r="R46" s="180"/>
      <c r="S46" s="439"/>
      <c r="T46" s="155"/>
      <c r="U46" s="434" t="s">
        <v>432</v>
      </c>
      <c r="V46" s="155"/>
      <c r="W46" s="434" t="s">
        <v>432</v>
      </c>
      <c r="X46" s="155"/>
      <c r="Y46" s="434" t="s">
        <v>432</v>
      </c>
      <c r="Z46" s="155"/>
      <c r="AA46" s="434"/>
      <c r="AB46" s="155"/>
      <c r="AC46" s="433" t="s">
        <v>371</v>
      </c>
      <c r="AD46" s="201"/>
      <c r="AE46" s="127">
        <v>8</v>
      </c>
      <c r="AF46" s="128">
        <v>8</v>
      </c>
      <c r="AG46" s="435">
        <f t="shared" si="0"/>
        <v>16</v>
      </c>
      <c r="AH46" s="436"/>
      <c r="AI46" s="432" t="s">
        <v>396</v>
      </c>
      <c r="AJ46" s="179"/>
      <c r="AK46" s="179"/>
      <c r="AL46" s="180"/>
      <c r="AM46" s="433" t="s">
        <v>325</v>
      </c>
      <c r="AN46" s="179"/>
      <c r="AO46" s="201"/>
      <c r="AP46" s="395" t="s">
        <v>492</v>
      </c>
      <c r="AQ46" s="234"/>
      <c r="AR46" s="234"/>
      <c r="AS46" s="234"/>
      <c r="AT46" s="234"/>
      <c r="AU46" s="155"/>
      <c r="AV46" s="434">
        <v>20201423571</v>
      </c>
      <c r="AW46" s="234"/>
      <c r="AX46" s="155"/>
      <c r="AY46" s="132"/>
      <c r="AZ46" s="133"/>
      <c r="BA46" s="134" t="s">
        <v>380</v>
      </c>
      <c r="BB46" s="395" t="s">
        <v>444</v>
      </c>
      <c r="BC46" s="234"/>
      <c r="BD46" s="237"/>
      <c r="BE46" s="11"/>
    </row>
    <row r="47" spans="1:57" ht="25.5" customHeight="1">
      <c r="A47" s="74"/>
      <c r="B47" s="396">
        <v>551280</v>
      </c>
      <c r="C47" s="155"/>
      <c r="D47" s="397">
        <v>1102</v>
      </c>
      <c r="E47" s="234"/>
      <c r="F47" s="237"/>
      <c r="G47" s="437" t="s">
        <v>421</v>
      </c>
      <c r="H47" s="179"/>
      <c r="I47" s="179"/>
      <c r="J47" s="179"/>
      <c r="K47" s="438">
        <v>10</v>
      </c>
      <c r="L47" s="180"/>
      <c r="M47" s="433">
        <v>40</v>
      </c>
      <c r="N47" s="201"/>
      <c r="O47" s="438" t="s">
        <v>423</v>
      </c>
      <c r="P47" s="180"/>
      <c r="Q47" s="438" t="s">
        <v>424</v>
      </c>
      <c r="R47" s="180"/>
      <c r="S47" s="439"/>
      <c r="T47" s="155"/>
      <c r="U47" s="434" t="s">
        <v>432</v>
      </c>
      <c r="V47" s="155"/>
      <c r="W47" s="434" t="s">
        <v>432</v>
      </c>
      <c r="X47" s="155"/>
      <c r="Y47" s="434" t="s">
        <v>432</v>
      </c>
      <c r="Z47" s="155"/>
      <c r="AA47" s="434"/>
      <c r="AB47" s="155"/>
      <c r="AC47" s="433" t="s">
        <v>371</v>
      </c>
      <c r="AD47" s="201"/>
      <c r="AE47" s="127">
        <v>8</v>
      </c>
      <c r="AF47" s="128">
        <v>8</v>
      </c>
      <c r="AG47" s="435">
        <f t="shared" si="0"/>
        <v>16</v>
      </c>
      <c r="AH47" s="436"/>
      <c r="AI47" s="432" t="s">
        <v>396</v>
      </c>
      <c r="AJ47" s="179"/>
      <c r="AK47" s="179"/>
      <c r="AL47" s="180"/>
      <c r="AM47" s="433" t="s">
        <v>325</v>
      </c>
      <c r="AN47" s="179"/>
      <c r="AO47" s="201"/>
      <c r="AP47" s="395" t="s">
        <v>492</v>
      </c>
      <c r="AQ47" s="234"/>
      <c r="AR47" s="234"/>
      <c r="AS47" s="234"/>
      <c r="AT47" s="234"/>
      <c r="AU47" s="155"/>
      <c r="AV47" s="434">
        <v>20201423571</v>
      </c>
      <c r="AW47" s="234"/>
      <c r="AX47" s="155"/>
      <c r="AY47" s="132"/>
      <c r="AZ47" s="133"/>
      <c r="BA47" s="134" t="s">
        <v>380</v>
      </c>
      <c r="BB47" s="395" t="s">
        <v>445</v>
      </c>
      <c r="BC47" s="234"/>
      <c r="BD47" s="237"/>
      <c r="BE47" s="11"/>
    </row>
    <row r="48" spans="1:57" ht="25.5" customHeight="1">
      <c r="A48" s="74"/>
      <c r="B48" s="396">
        <v>551280</v>
      </c>
      <c r="C48" s="155"/>
      <c r="D48" s="397">
        <v>1103</v>
      </c>
      <c r="E48" s="234"/>
      <c r="F48" s="237"/>
      <c r="G48" s="437" t="s">
        <v>349</v>
      </c>
      <c r="H48" s="179"/>
      <c r="I48" s="179"/>
      <c r="J48" s="179"/>
      <c r="K48" s="438">
        <v>10</v>
      </c>
      <c r="L48" s="180"/>
      <c r="M48" s="433">
        <v>40</v>
      </c>
      <c r="N48" s="201"/>
      <c r="O48" s="438" t="s">
        <v>425</v>
      </c>
      <c r="P48" s="180"/>
      <c r="Q48" s="438" t="s">
        <v>426</v>
      </c>
      <c r="R48" s="180"/>
      <c r="S48" s="439"/>
      <c r="T48" s="155"/>
      <c r="U48" s="434" t="s">
        <v>432</v>
      </c>
      <c r="V48" s="155"/>
      <c r="W48" s="434" t="s">
        <v>432</v>
      </c>
      <c r="X48" s="155"/>
      <c r="Y48" s="434" t="s">
        <v>432</v>
      </c>
      <c r="Z48" s="155"/>
      <c r="AA48" s="434"/>
      <c r="AB48" s="155"/>
      <c r="AC48" s="433" t="s">
        <v>371</v>
      </c>
      <c r="AD48" s="201"/>
      <c r="AE48" s="127">
        <v>8</v>
      </c>
      <c r="AF48" s="128">
        <v>8</v>
      </c>
      <c r="AG48" s="435">
        <f t="shared" si="0"/>
        <v>16</v>
      </c>
      <c r="AH48" s="436"/>
      <c r="AI48" s="432" t="s">
        <v>396</v>
      </c>
      <c r="AJ48" s="179"/>
      <c r="AK48" s="179"/>
      <c r="AL48" s="180"/>
      <c r="AM48" s="433" t="s">
        <v>325</v>
      </c>
      <c r="AN48" s="179"/>
      <c r="AO48" s="201"/>
      <c r="AP48" s="395" t="s">
        <v>492</v>
      </c>
      <c r="AQ48" s="234"/>
      <c r="AR48" s="234"/>
      <c r="AS48" s="234"/>
      <c r="AT48" s="234"/>
      <c r="AU48" s="155"/>
      <c r="AV48" s="434">
        <v>20201423571</v>
      </c>
      <c r="AW48" s="234"/>
      <c r="AX48" s="155"/>
      <c r="AY48" s="132"/>
      <c r="AZ48" s="133"/>
      <c r="BA48" s="134" t="s">
        <v>380</v>
      </c>
      <c r="BB48" s="395" t="s">
        <v>446</v>
      </c>
      <c r="BC48" s="234"/>
      <c r="BD48" s="237"/>
      <c r="BE48" s="11"/>
    </row>
    <row r="49" spans="1:57" ht="25.5" customHeight="1">
      <c r="A49" s="74"/>
      <c r="B49" s="396">
        <v>551280</v>
      </c>
      <c r="C49" s="155"/>
      <c r="D49" s="397">
        <v>1104</v>
      </c>
      <c r="E49" s="234"/>
      <c r="F49" s="237"/>
      <c r="G49" s="437" t="s">
        <v>350</v>
      </c>
      <c r="H49" s="179"/>
      <c r="I49" s="179"/>
      <c r="J49" s="179"/>
      <c r="K49" s="438">
        <v>10</v>
      </c>
      <c r="L49" s="180"/>
      <c r="M49" s="433">
        <v>40</v>
      </c>
      <c r="N49" s="201"/>
      <c r="O49" s="438" t="s">
        <v>427</v>
      </c>
      <c r="P49" s="180"/>
      <c r="Q49" s="438" t="s">
        <v>394</v>
      </c>
      <c r="R49" s="180"/>
      <c r="S49" s="439"/>
      <c r="T49" s="155"/>
      <c r="U49" s="434" t="s">
        <v>432</v>
      </c>
      <c r="V49" s="155"/>
      <c r="W49" s="434" t="s">
        <v>432</v>
      </c>
      <c r="X49" s="155"/>
      <c r="Y49" s="434" t="s">
        <v>432</v>
      </c>
      <c r="Z49" s="155"/>
      <c r="AA49" s="434"/>
      <c r="AB49" s="155"/>
      <c r="AC49" s="433" t="s">
        <v>371</v>
      </c>
      <c r="AD49" s="201"/>
      <c r="AE49" s="127">
        <v>8</v>
      </c>
      <c r="AF49" s="128">
        <v>8</v>
      </c>
      <c r="AG49" s="435">
        <f t="shared" si="0"/>
        <v>16</v>
      </c>
      <c r="AH49" s="436"/>
      <c r="AI49" s="432" t="s">
        <v>396</v>
      </c>
      <c r="AJ49" s="179"/>
      <c r="AK49" s="179"/>
      <c r="AL49" s="180"/>
      <c r="AM49" s="433" t="s">
        <v>325</v>
      </c>
      <c r="AN49" s="179"/>
      <c r="AO49" s="201"/>
      <c r="AP49" s="395" t="s">
        <v>492</v>
      </c>
      <c r="AQ49" s="234"/>
      <c r="AR49" s="234"/>
      <c r="AS49" s="234"/>
      <c r="AT49" s="234"/>
      <c r="AU49" s="155"/>
      <c r="AV49" s="434">
        <v>20201423571</v>
      </c>
      <c r="AW49" s="234"/>
      <c r="AX49" s="155"/>
      <c r="AY49" s="132"/>
      <c r="AZ49" s="133"/>
      <c r="BA49" s="134" t="s">
        <v>380</v>
      </c>
      <c r="BB49" s="395" t="s">
        <v>447</v>
      </c>
      <c r="BC49" s="234"/>
      <c r="BD49" s="237"/>
      <c r="BE49" s="11"/>
    </row>
    <row r="50" spans="1:57" ht="25.5" customHeight="1">
      <c r="A50" s="74"/>
      <c r="B50" s="396">
        <v>2439258</v>
      </c>
      <c r="C50" s="155"/>
      <c r="D50" s="397">
        <v>1105</v>
      </c>
      <c r="E50" s="234"/>
      <c r="F50" s="237"/>
      <c r="G50" s="437" t="s">
        <v>340</v>
      </c>
      <c r="H50" s="179"/>
      <c r="I50" s="179"/>
      <c r="J50" s="179"/>
      <c r="K50" s="438">
        <v>10</v>
      </c>
      <c r="L50" s="180"/>
      <c r="M50" s="433">
        <v>40</v>
      </c>
      <c r="N50" s="201"/>
      <c r="O50" s="438" t="s">
        <v>393</v>
      </c>
      <c r="P50" s="180"/>
      <c r="Q50" s="438" t="s">
        <v>394</v>
      </c>
      <c r="R50" s="180"/>
      <c r="S50" s="439"/>
      <c r="T50" s="155"/>
      <c r="U50" s="434" t="s">
        <v>433</v>
      </c>
      <c r="V50" s="155"/>
      <c r="W50" s="434" t="s">
        <v>433</v>
      </c>
      <c r="X50" s="155"/>
      <c r="Y50" s="434" t="s">
        <v>433</v>
      </c>
      <c r="Z50" s="155"/>
      <c r="AA50" s="434"/>
      <c r="AB50" s="155"/>
      <c r="AC50" s="433" t="s">
        <v>371</v>
      </c>
      <c r="AD50" s="201"/>
      <c r="AE50" s="127">
        <v>0</v>
      </c>
      <c r="AF50" s="128">
        <v>15</v>
      </c>
      <c r="AG50" s="435">
        <f t="shared" si="0"/>
        <v>15</v>
      </c>
      <c r="AH50" s="436"/>
      <c r="AI50" s="395" t="s">
        <v>434</v>
      </c>
      <c r="AJ50" s="234"/>
      <c r="AK50" s="234"/>
      <c r="AL50" s="155"/>
      <c r="AM50" s="433" t="s">
        <v>325</v>
      </c>
      <c r="AN50" s="179"/>
      <c r="AO50" s="201"/>
      <c r="AP50" s="395" t="s">
        <v>505</v>
      </c>
      <c r="AQ50" s="234"/>
      <c r="AR50" s="234"/>
      <c r="AS50" s="234"/>
      <c r="AT50" s="234"/>
      <c r="AU50" s="155"/>
      <c r="AV50" s="434">
        <v>27287708225</v>
      </c>
      <c r="AW50" s="234"/>
      <c r="AX50" s="155"/>
      <c r="AY50" s="132"/>
      <c r="AZ50" s="133" t="s">
        <v>380</v>
      </c>
      <c r="BA50" s="134"/>
      <c r="BB50" s="395"/>
      <c r="BC50" s="234"/>
      <c r="BD50" s="237"/>
      <c r="BE50" s="11"/>
    </row>
    <row r="51" spans="1:57" ht="25.5" customHeight="1">
      <c r="A51" s="74"/>
      <c r="B51" s="396">
        <v>551284</v>
      </c>
      <c r="C51" s="155"/>
      <c r="D51" s="397">
        <v>1106</v>
      </c>
      <c r="E51" s="234"/>
      <c r="F51" s="237"/>
      <c r="G51" s="437" t="s">
        <v>435</v>
      </c>
      <c r="H51" s="179"/>
      <c r="I51" s="179"/>
      <c r="J51" s="179"/>
      <c r="K51" s="395">
        <v>8</v>
      </c>
      <c r="L51" s="155"/>
      <c r="M51" s="433">
        <v>32</v>
      </c>
      <c r="N51" s="201"/>
      <c r="O51" s="438" t="s">
        <v>393</v>
      </c>
      <c r="P51" s="180"/>
      <c r="Q51" s="438" t="s">
        <v>436</v>
      </c>
      <c r="R51" s="180"/>
      <c r="S51" s="434" t="s">
        <v>437</v>
      </c>
      <c r="T51" s="155"/>
      <c r="U51" s="434"/>
      <c r="V51" s="155"/>
      <c r="W51" s="434" t="s">
        <v>437</v>
      </c>
      <c r="X51" s="155"/>
      <c r="Y51" s="434"/>
      <c r="Z51" s="155"/>
      <c r="AA51" s="434" t="s">
        <v>437</v>
      </c>
      <c r="AB51" s="155"/>
      <c r="AC51" s="433" t="s">
        <v>371</v>
      </c>
      <c r="AD51" s="201"/>
      <c r="AE51" s="127">
        <v>3</v>
      </c>
      <c r="AF51" s="128">
        <v>29</v>
      </c>
      <c r="AG51" s="435">
        <f t="shared" si="0"/>
        <v>32</v>
      </c>
      <c r="AH51" s="436"/>
      <c r="AI51" s="432" t="s">
        <v>396</v>
      </c>
      <c r="AJ51" s="179"/>
      <c r="AK51" s="179"/>
      <c r="AL51" s="180"/>
      <c r="AM51" s="433" t="s">
        <v>325</v>
      </c>
      <c r="AN51" s="179"/>
      <c r="AO51" s="201"/>
      <c r="AP51" s="395" t="s">
        <v>504</v>
      </c>
      <c r="AQ51" s="234"/>
      <c r="AR51" s="234"/>
      <c r="AS51" s="234"/>
      <c r="AT51" s="234"/>
      <c r="AU51" s="155"/>
      <c r="AV51" s="434">
        <v>20125192948</v>
      </c>
      <c r="AW51" s="234"/>
      <c r="AX51" s="155"/>
      <c r="AY51" s="132" t="s">
        <v>380</v>
      </c>
      <c r="AZ51" s="133"/>
      <c r="BA51" s="134"/>
      <c r="BB51" s="395"/>
      <c r="BC51" s="234"/>
      <c r="BD51" s="237"/>
      <c r="BE51" s="11"/>
    </row>
    <row r="52" spans="1:57" ht="25.5" customHeight="1">
      <c r="A52" s="74"/>
      <c r="B52" s="396">
        <v>551284</v>
      </c>
      <c r="C52" s="155"/>
      <c r="D52" s="397">
        <v>1107</v>
      </c>
      <c r="E52" s="234"/>
      <c r="F52" s="237"/>
      <c r="G52" s="437" t="s">
        <v>353</v>
      </c>
      <c r="H52" s="179"/>
      <c r="I52" s="179"/>
      <c r="J52" s="179"/>
      <c r="K52" s="395">
        <v>8</v>
      </c>
      <c r="L52" s="155"/>
      <c r="M52" s="433">
        <v>32</v>
      </c>
      <c r="N52" s="201"/>
      <c r="O52" s="438" t="s">
        <v>438</v>
      </c>
      <c r="P52" s="180"/>
      <c r="Q52" s="438" t="s">
        <v>418</v>
      </c>
      <c r="R52" s="180"/>
      <c r="S52" s="434" t="s">
        <v>437</v>
      </c>
      <c r="T52" s="155"/>
      <c r="U52" s="434"/>
      <c r="V52" s="155"/>
      <c r="W52" s="434" t="s">
        <v>437</v>
      </c>
      <c r="X52" s="155"/>
      <c r="Y52" s="434"/>
      <c r="Z52" s="155"/>
      <c r="AA52" s="434" t="s">
        <v>437</v>
      </c>
      <c r="AB52" s="155"/>
      <c r="AC52" s="433" t="s">
        <v>371</v>
      </c>
      <c r="AD52" s="201"/>
      <c r="AE52" s="127">
        <v>8</v>
      </c>
      <c r="AF52" s="128">
        <v>8</v>
      </c>
      <c r="AG52" s="435">
        <f t="shared" si="0"/>
        <v>16</v>
      </c>
      <c r="AH52" s="436"/>
      <c r="AI52" s="432" t="s">
        <v>396</v>
      </c>
      <c r="AJ52" s="179"/>
      <c r="AK52" s="179"/>
      <c r="AL52" s="180"/>
      <c r="AM52" s="433" t="s">
        <v>325</v>
      </c>
      <c r="AN52" s="179"/>
      <c r="AO52" s="201"/>
      <c r="AP52" s="395" t="s">
        <v>504</v>
      </c>
      <c r="AQ52" s="234"/>
      <c r="AR52" s="234"/>
      <c r="AS52" s="234"/>
      <c r="AT52" s="234"/>
      <c r="AU52" s="155"/>
      <c r="AV52" s="434">
        <v>20125192948</v>
      </c>
      <c r="AW52" s="234"/>
      <c r="AX52" s="155"/>
      <c r="AY52" s="132" t="s">
        <v>380</v>
      </c>
      <c r="AZ52" s="133"/>
      <c r="BA52" s="134"/>
      <c r="BB52" s="395" t="s">
        <v>448</v>
      </c>
      <c r="BC52" s="234"/>
      <c r="BD52" s="237"/>
      <c r="BE52" s="11"/>
    </row>
    <row r="53" spans="1:57" ht="25.5" customHeight="1">
      <c r="A53" s="74"/>
      <c r="B53" s="396">
        <v>551284</v>
      </c>
      <c r="C53" s="155"/>
      <c r="D53" s="397">
        <v>1108</v>
      </c>
      <c r="E53" s="234"/>
      <c r="F53" s="237"/>
      <c r="G53" s="437" t="s">
        <v>443</v>
      </c>
      <c r="H53" s="179"/>
      <c r="I53" s="179"/>
      <c r="J53" s="179"/>
      <c r="K53" s="395">
        <v>8</v>
      </c>
      <c r="L53" s="155"/>
      <c r="M53" s="433">
        <v>32</v>
      </c>
      <c r="N53" s="201"/>
      <c r="O53" s="438" t="s">
        <v>423</v>
      </c>
      <c r="P53" s="180"/>
      <c r="Q53" s="438" t="s">
        <v>394</v>
      </c>
      <c r="R53" s="180"/>
      <c r="S53" s="434" t="s">
        <v>437</v>
      </c>
      <c r="T53" s="155"/>
      <c r="U53" s="434"/>
      <c r="V53" s="155"/>
      <c r="W53" s="434" t="s">
        <v>437</v>
      </c>
      <c r="X53" s="155"/>
      <c r="Y53" s="434"/>
      <c r="Z53" s="155"/>
      <c r="AA53" s="434" t="s">
        <v>437</v>
      </c>
      <c r="AB53" s="155"/>
      <c r="AC53" s="433" t="s">
        <v>371</v>
      </c>
      <c r="AD53" s="201"/>
      <c r="AE53" s="127">
        <v>8</v>
      </c>
      <c r="AF53" s="128">
        <v>8</v>
      </c>
      <c r="AG53" s="435">
        <f t="shared" si="0"/>
        <v>16</v>
      </c>
      <c r="AH53" s="436"/>
      <c r="AI53" s="432" t="s">
        <v>396</v>
      </c>
      <c r="AJ53" s="179"/>
      <c r="AK53" s="179"/>
      <c r="AL53" s="180"/>
      <c r="AM53" s="433" t="s">
        <v>325</v>
      </c>
      <c r="AN53" s="179"/>
      <c r="AO53" s="201"/>
      <c r="AP53" s="395" t="s">
        <v>504</v>
      </c>
      <c r="AQ53" s="234"/>
      <c r="AR53" s="234"/>
      <c r="AS53" s="234"/>
      <c r="AT53" s="234"/>
      <c r="AU53" s="155"/>
      <c r="AV53" s="434">
        <v>20125192948</v>
      </c>
      <c r="AW53" s="234"/>
      <c r="AX53" s="155"/>
      <c r="AY53" s="132" t="s">
        <v>380</v>
      </c>
      <c r="AZ53" s="133"/>
      <c r="BA53" s="134"/>
      <c r="BB53" s="395" t="s">
        <v>449</v>
      </c>
      <c r="BC53" s="234"/>
      <c r="BD53" s="237"/>
      <c r="BE53" s="11"/>
    </row>
    <row r="54" spans="1:57" ht="25.5" customHeight="1">
      <c r="A54" s="74"/>
      <c r="B54" s="396">
        <v>2439257</v>
      </c>
      <c r="C54" s="155"/>
      <c r="D54" s="397">
        <v>1109</v>
      </c>
      <c r="E54" s="234"/>
      <c r="F54" s="237"/>
      <c r="G54" s="437" t="s">
        <v>355</v>
      </c>
      <c r="H54" s="179"/>
      <c r="I54" s="179"/>
      <c r="J54" s="179"/>
      <c r="K54" s="395">
        <v>7.33</v>
      </c>
      <c r="L54" s="155"/>
      <c r="M54" s="433">
        <v>29.32</v>
      </c>
      <c r="N54" s="201"/>
      <c r="O54" s="438" t="s">
        <v>393</v>
      </c>
      <c r="P54" s="180"/>
      <c r="Q54" s="438" t="s">
        <v>450</v>
      </c>
      <c r="R54" s="180"/>
      <c r="S54" s="439" t="s">
        <v>451</v>
      </c>
      <c r="T54" s="155"/>
      <c r="U54" s="434"/>
      <c r="V54" s="155"/>
      <c r="W54" s="439" t="s">
        <v>451</v>
      </c>
      <c r="X54" s="155"/>
      <c r="Y54" s="434"/>
      <c r="Z54" s="155"/>
      <c r="AA54" s="439" t="s">
        <v>451</v>
      </c>
      <c r="AB54" s="155"/>
      <c r="AC54" s="433" t="s">
        <v>371</v>
      </c>
      <c r="AD54" s="201"/>
      <c r="AE54" s="127">
        <v>2</v>
      </c>
      <c r="AF54" s="128">
        <v>38</v>
      </c>
      <c r="AG54" s="435">
        <f t="shared" si="0"/>
        <v>40</v>
      </c>
      <c r="AH54" s="436"/>
      <c r="AI54" s="395" t="s">
        <v>453</v>
      </c>
      <c r="AJ54" s="234"/>
      <c r="AK54" s="234"/>
      <c r="AL54" s="155"/>
      <c r="AM54" s="433" t="s">
        <v>325</v>
      </c>
      <c r="AN54" s="179"/>
      <c r="AO54" s="201"/>
      <c r="AP54" s="395" t="s">
        <v>504</v>
      </c>
      <c r="AQ54" s="234"/>
      <c r="AR54" s="234"/>
      <c r="AS54" s="234"/>
      <c r="AT54" s="234"/>
      <c r="AU54" s="155"/>
      <c r="AV54" s="434">
        <v>20125192948</v>
      </c>
      <c r="AW54" s="234"/>
      <c r="AX54" s="155"/>
      <c r="AY54" s="132"/>
      <c r="AZ54" s="133" t="s">
        <v>380</v>
      </c>
      <c r="BA54" s="134"/>
      <c r="BB54" s="395"/>
      <c r="BC54" s="234"/>
      <c r="BD54" s="237"/>
      <c r="BE54" s="11"/>
    </row>
    <row r="55" spans="1:57" ht="25.5" customHeight="1">
      <c r="A55" s="74"/>
      <c r="B55" s="396">
        <v>2439257</v>
      </c>
      <c r="C55" s="155"/>
      <c r="D55" s="397">
        <v>1110</v>
      </c>
      <c r="E55" s="234"/>
      <c r="F55" s="237"/>
      <c r="G55" s="437" t="s">
        <v>356</v>
      </c>
      <c r="H55" s="179"/>
      <c r="I55" s="179"/>
      <c r="J55" s="179"/>
      <c r="K55" s="395">
        <v>7.33</v>
      </c>
      <c r="L55" s="155"/>
      <c r="M55" s="433">
        <v>29.32</v>
      </c>
      <c r="N55" s="201"/>
      <c r="O55" s="438" t="s">
        <v>452</v>
      </c>
      <c r="P55" s="180"/>
      <c r="Q55" s="438" t="s">
        <v>394</v>
      </c>
      <c r="R55" s="180"/>
      <c r="S55" s="439" t="s">
        <v>451</v>
      </c>
      <c r="T55" s="155"/>
      <c r="U55" s="434"/>
      <c r="V55" s="155"/>
      <c r="W55" s="439" t="s">
        <v>451</v>
      </c>
      <c r="X55" s="155"/>
      <c r="Y55" s="434"/>
      <c r="Z55" s="155"/>
      <c r="AA55" s="439" t="s">
        <v>451</v>
      </c>
      <c r="AB55" s="155"/>
      <c r="AC55" s="433" t="s">
        <v>371</v>
      </c>
      <c r="AD55" s="201"/>
      <c r="AE55" s="127">
        <v>8</v>
      </c>
      <c r="AF55" s="128">
        <v>8</v>
      </c>
      <c r="AG55" s="435">
        <f t="shared" si="0"/>
        <v>16</v>
      </c>
      <c r="AH55" s="436"/>
      <c r="AI55" s="395" t="s">
        <v>453</v>
      </c>
      <c r="AJ55" s="234"/>
      <c r="AK55" s="234"/>
      <c r="AL55" s="155"/>
      <c r="AM55" s="433" t="s">
        <v>325</v>
      </c>
      <c r="AN55" s="179"/>
      <c r="AO55" s="201"/>
      <c r="AP55" s="395" t="s">
        <v>504</v>
      </c>
      <c r="AQ55" s="234"/>
      <c r="AR55" s="234"/>
      <c r="AS55" s="234"/>
      <c r="AT55" s="234"/>
      <c r="AU55" s="155"/>
      <c r="AV55" s="434">
        <v>20125192948</v>
      </c>
      <c r="AW55" s="234"/>
      <c r="AX55" s="155"/>
      <c r="AY55" s="132"/>
      <c r="AZ55" s="133" t="s">
        <v>380</v>
      </c>
      <c r="BA55" s="134"/>
      <c r="BB55" s="395" t="s">
        <v>454</v>
      </c>
      <c r="BC55" s="234"/>
      <c r="BD55" s="237"/>
      <c r="BE55" s="11"/>
    </row>
    <row r="56" spans="1:57" ht="25.5" customHeight="1">
      <c r="A56" s="74"/>
      <c r="B56" s="396">
        <v>551282</v>
      </c>
      <c r="C56" s="155"/>
      <c r="D56" s="397">
        <v>1111</v>
      </c>
      <c r="E56" s="234"/>
      <c r="F56" s="237"/>
      <c r="G56" s="437" t="s">
        <v>357</v>
      </c>
      <c r="H56" s="179"/>
      <c r="I56" s="179"/>
      <c r="J56" s="179"/>
      <c r="K56" s="395">
        <v>7.33</v>
      </c>
      <c r="L56" s="155"/>
      <c r="M56" s="433">
        <v>29.32</v>
      </c>
      <c r="N56" s="201"/>
      <c r="O56" s="438" t="s">
        <v>393</v>
      </c>
      <c r="P56" s="180"/>
      <c r="Q56" s="438" t="s">
        <v>455</v>
      </c>
      <c r="R56" s="180"/>
      <c r="S56" s="439"/>
      <c r="T56" s="155"/>
      <c r="U56" s="434" t="s">
        <v>458</v>
      </c>
      <c r="V56" s="155"/>
      <c r="W56" s="434"/>
      <c r="X56" s="155"/>
      <c r="Y56" s="434" t="s">
        <v>458</v>
      </c>
      <c r="Z56" s="155"/>
      <c r="AA56" s="434"/>
      <c r="AB56" s="155"/>
      <c r="AC56" s="433" t="s">
        <v>371</v>
      </c>
      <c r="AD56" s="201"/>
      <c r="AE56" s="127">
        <v>1</v>
      </c>
      <c r="AF56" s="128">
        <v>17</v>
      </c>
      <c r="AG56" s="435">
        <f t="shared" si="0"/>
        <v>18</v>
      </c>
      <c r="AH56" s="436"/>
      <c r="AI56" s="395" t="s">
        <v>459</v>
      </c>
      <c r="AJ56" s="234"/>
      <c r="AK56" s="234"/>
      <c r="AL56" s="155"/>
      <c r="AM56" s="433" t="s">
        <v>325</v>
      </c>
      <c r="AN56" s="179"/>
      <c r="AO56" s="201"/>
      <c r="AP56" s="395" t="s">
        <v>506</v>
      </c>
      <c r="AQ56" s="234"/>
      <c r="AR56" s="234"/>
      <c r="AS56" s="234"/>
      <c r="AT56" s="234"/>
      <c r="AU56" s="155"/>
      <c r="AV56" s="434">
        <v>27054147398</v>
      </c>
      <c r="AW56" s="234"/>
      <c r="AX56" s="155"/>
      <c r="AY56" s="132" t="s">
        <v>380</v>
      </c>
      <c r="AZ56" s="133"/>
      <c r="BA56" s="134"/>
      <c r="BB56" s="395"/>
      <c r="BC56" s="439"/>
      <c r="BD56" s="440"/>
      <c r="BE56" s="11"/>
    </row>
    <row r="57" spans="1:57" ht="25.5" customHeight="1">
      <c r="A57" s="74"/>
      <c r="B57" s="396">
        <v>551282</v>
      </c>
      <c r="C57" s="155"/>
      <c r="D57" s="397">
        <v>1112</v>
      </c>
      <c r="E57" s="234"/>
      <c r="F57" s="237"/>
      <c r="G57" s="437" t="s">
        <v>456</v>
      </c>
      <c r="H57" s="179"/>
      <c r="I57" s="179"/>
      <c r="J57" s="179"/>
      <c r="K57" s="395">
        <v>7.33</v>
      </c>
      <c r="L57" s="155"/>
      <c r="M57" s="433">
        <v>29.32</v>
      </c>
      <c r="N57" s="201"/>
      <c r="O57" s="438" t="s">
        <v>457</v>
      </c>
      <c r="P57" s="180"/>
      <c r="Q57" s="438" t="s">
        <v>394</v>
      </c>
      <c r="R57" s="180"/>
      <c r="S57" s="439"/>
      <c r="T57" s="155"/>
      <c r="U57" s="434" t="s">
        <v>458</v>
      </c>
      <c r="V57" s="155"/>
      <c r="W57" s="434"/>
      <c r="X57" s="155"/>
      <c r="Y57" s="434" t="s">
        <v>458</v>
      </c>
      <c r="Z57" s="155"/>
      <c r="AA57" s="434"/>
      <c r="AB57" s="155"/>
      <c r="AC57" s="433" t="s">
        <v>371</v>
      </c>
      <c r="AD57" s="201"/>
      <c r="AE57" s="127">
        <v>8</v>
      </c>
      <c r="AF57" s="128">
        <v>8</v>
      </c>
      <c r="AG57" s="435">
        <f t="shared" si="0"/>
        <v>16</v>
      </c>
      <c r="AH57" s="436"/>
      <c r="AI57" s="395" t="s">
        <v>459</v>
      </c>
      <c r="AJ57" s="234"/>
      <c r="AK57" s="234"/>
      <c r="AL57" s="155"/>
      <c r="AM57" s="433" t="s">
        <v>325</v>
      </c>
      <c r="AN57" s="179"/>
      <c r="AO57" s="201"/>
      <c r="AP57" s="395" t="s">
        <v>506</v>
      </c>
      <c r="AQ57" s="234"/>
      <c r="AR57" s="234"/>
      <c r="AS57" s="234"/>
      <c r="AT57" s="234"/>
      <c r="AU57" s="155"/>
      <c r="AV57" s="434">
        <v>27054147398</v>
      </c>
      <c r="AW57" s="234"/>
      <c r="AX57" s="155"/>
      <c r="AY57" s="132" t="s">
        <v>380</v>
      </c>
      <c r="AZ57" s="133"/>
      <c r="BA57" s="134"/>
      <c r="BB57" s="395" t="s">
        <v>460</v>
      </c>
      <c r="BC57" s="234"/>
      <c r="BD57" s="237"/>
      <c r="BE57" s="11"/>
    </row>
    <row r="58" spans="1:57" ht="25.5" customHeight="1">
      <c r="A58" s="74"/>
      <c r="B58" s="396">
        <v>780265</v>
      </c>
      <c r="C58" s="155"/>
      <c r="D58" s="397">
        <v>1113</v>
      </c>
      <c r="E58" s="234"/>
      <c r="F58" s="237"/>
      <c r="G58" s="437" t="s">
        <v>357</v>
      </c>
      <c r="H58" s="179"/>
      <c r="I58" s="179"/>
      <c r="J58" s="179"/>
      <c r="K58" s="395">
        <v>7.77</v>
      </c>
      <c r="L58" s="155"/>
      <c r="M58" s="433">
        <v>31.08</v>
      </c>
      <c r="N58" s="201"/>
      <c r="O58" s="438" t="s">
        <v>393</v>
      </c>
      <c r="P58" s="180"/>
      <c r="Q58" s="438" t="s">
        <v>424</v>
      </c>
      <c r="R58" s="180"/>
      <c r="S58" s="439"/>
      <c r="T58" s="155"/>
      <c r="U58" s="434" t="s">
        <v>461</v>
      </c>
      <c r="V58" s="155"/>
      <c r="W58" s="434"/>
      <c r="X58" s="155"/>
      <c r="Y58" s="434" t="s">
        <v>461</v>
      </c>
      <c r="Z58" s="155"/>
      <c r="AA58" s="434"/>
      <c r="AB58" s="155"/>
      <c r="AC58" s="433" t="s">
        <v>371</v>
      </c>
      <c r="AD58" s="201"/>
      <c r="AE58" s="127">
        <v>4</v>
      </c>
      <c r="AF58" s="128">
        <v>20</v>
      </c>
      <c r="AG58" s="435">
        <f t="shared" si="0"/>
        <v>24</v>
      </c>
      <c r="AH58" s="436"/>
      <c r="AI58" s="432" t="s">
        <v>396</v>
      </c>
      <c r="AJ58" s="179"/>
      <c r="AK58" s="179"/>
      <c r="AL58" s="180"/>
      <c r="AM58" s="433" t="s">
        <v>325</v>
      </c>
      <c r="AN58" s="179"/>
      <c r="AO58" s="201"/>
      <c r="AP58" s="395" t="s">
        <v>506</v>
      </c>
      <c r="AQ58" s="234"/>
      <c r="AR58" s="234"/>
      <c r="AS58" s="234"/>
      <c r="AT58" s="234"/>
      <c r="AU58" s="155"/>
      <c r="AV58" s="434">
        <v>27054147398</v>
      </c>
      <c r="AW58" s="234"/>
      <c r="AX58" s="155"/>
      <c r="AY58" s="132" t="s">
        <v>380</v>
      </c>
      <c r="AZ58" s="133" t="s">
        <v>380</v>
      </c>
      <c r="BA58" s="134"/>
      <c r="BB58" s="395" t="s">
        <v>507</v>
      </c>
      <c r="BC58" s="439"/>
      <c r="BD58" s="440"/>
      <c r="BE58" s="11"/>
    </row>
    <row r="59" spans="1:57" ht="25.5" customHeight="1">
      <c r="A59" s="74"/>
      <c r="B59" s="396">
        <v>780265</v>
      </c>
      <c r="C59" s="155"/>
      <c r="D59" s="397">
        <v>1114</v>
      </c>
      <c r="E59" s="234"/>
      <c r="F59" s="237"/>
      <c r="G59" s="437" t="s">
        <v>462</v>
      </c>
      <c r="H59" s="179"/>
      <c r="I59" s="179"/>
      <c r="J59" s="179"/>
      <c r="K59" s="395">
        <v>7.33</v>
      </c>
      <c r="L59" s="155"/>
      <c r="M59" s="433">
        <v>29.32</v>
      </c>
      <c r="N59" s="201"/>
      <c r="O59" s="438" t="s">
        <v>425</v>
      </c>
      <c r="P59" s="180"/>
      <c r="Q59" s="438" t="s">
        <v>394</v>
      </c>
      <c r="R59" s="180"/>
      <c r="S59" s="439"/>
      <c r="T59" s="155"/>
      <c r="U59" s="434" t="s">
        <v>461</v>
      </c>
      <c r="V59" s="155"/>
      <c r="W59" s="434"/>
      <c r="X59" s="155"/>
      <c r="Y59" s="434" t="s">
        <v>461</v>
      </c>
      <c r="Z59" s="155"/>
      <c r="AA59" s="434"/>
      <c r="AB59" s="155"/>
      <c r="AC59" s="433" t="s">
        <v>371</v>
      </c>
      <c r="AD59" s="201"/>
      <c r="AE59" s="127">
        <v>8</v>
      </c>
      <c r="AF59" s="128">
        <v>8</v>
      </c>
      <c r="AG59" s="435">
        <f t="shared" si="0"/>
        <v>16</v>
      </c>
      <c r="AH59" s="436"/>
      <c r="AI59" s="432" t="s">
        <v>396</v>
      </c>
      <c r="AJ59" s="179"/>
      <c r="AK59" s="179"/>
      <c r="AL59" s="180"/>
      <c r="AM59" s="433" t="s">
        <v>325</v>
      </c>
      <c r="AN59" s="179"/>
      <c r="AO59" s="201"/>
      <c r="AP59" s="395" t="s">
        <v>506</v>
      </c>
      <c r="AQ59" s="234"/>
      <c r="AR59" s="234"/>
      <c r="AS59" s="234"/>
      <c r="AT59" s="234"/>
      <c r="AU59" s="155"/>
      <c r="AV59" s="434">
        <v>27054147398</v>
      </c>
      <c r="AW59" s="234"/>
      <c r="AX59" s="155"/>
      <c r="AY59" s="132" t="s">
        <v>380</v>
      </c>
      <c r="AZ59" s="133" t="s">
        <v>380</v>
      </c>
      <c r="BA59" s="134"/>
      <c r="BB59" s="395" t="s">
        <v>464</v>
      </c>
      <c r="BC59" s="234"/>
      <c r="BD59" s="237"/>
      <c r="BE59" s="11"/>
    </row>
    <row r="60" spans="1:57" ht="25.5" customHeight="1">
      <c r="A60" s="74"/>
      <c r="B60" s="396">
        <v>551288</v>
      </c>
      <c r="C60" s="155"/>
      <c r="D60" s="397">
        <v>1115</v>
      </c>
      <c r="E60" s="234"/>
      <c r="F60" s="237"/>
      <c r="G60" s="437" t="s">
        <v>462</v>
      </c>
      <c r="H60" s="179"/>
      <c r="I60" s="179"/>
      <c r="J60" s="179"/>
      <c r="K60" s="395">
        <v>6.67</v>
      </c>
      <c r="L60" s="155"/>
      <c r="M60" s="433">
        <f t="shared" ref="M60" si="1">K60*4</f>
        <v>26.68</v>
      </c>
      <c r="N60" s="201"/>
      <c r="O60" s="438" t="s">
        <v>393</v>
      </c>
      <c r="P60" s="180"/>
      <c r="Q60" s="438" t="s">
        <v>463</v>
      </c>
      <c r="R60" s="180"/>
      <c r="S60" s="439"/>
      <c r="T60" s="155"/>
      <c r="U60" s="434" t="s">
        <v>397</v>
      </c>
      <c r="V60" s="155"/>
      <c r="W60" s="434"/>
      <c r="X60" s="155"/>
      <c r="Y60" s="434" t="s">
        <v>397</v>
      </c>
      <c r="Z60" s="155"/>
      <c r="AA60" s="434"/>
      <c r="AB60" s="155"/>
      <c r="AC60" s="433" t="s">
        <v>371</v>
      </c>
      <c r="AD60" s="201"/>
      <c r="AE60" s="127">
        <v>3</v>
      </c>
      <c r="AF60" s="128">
        <v>17</v>
      </c>
      <c r="AG60" s="435">
        <f t="shared" si="0"/>
        <v>20</v>
      </c>
      <c r="AH60" s="436"/>
      <c r="AI60" s="395" t="s">
        <v>465</v>
      </c>
      <c r="AJ60" s="234"/>
      <c r="AK60" s="234"/>
      <c r="AL60" s="155"/>
      <c r="AM60" s="433" t="s">
        <v>325</v>
      </c>
      <c r="AN60" s="179"/>
      <c r="AO60" s="201"/>
      <c r="AP60" s="395" t="s">
        <v>506</v>
      </c>
      <c r="AQ60" s="234"/>
      <c r="AR60" s="234"/>
      <c r="AS60" s="234"/>
      <c r="AT60" s="234"/>
      <c r="AU60" s="155"/>
      <c r="AV60" s="434">
        <v>27054147398</v>
      </c>
      <c r="AW60" s="234"/>
      <c r="AX60" s="155"/>
      <c r="AY60" s="132" t="s">
        <v>380</v>
      </c>
      <c r="AZ60" s="133" t="s">
        <v>380</v>
      </c>
      <c r="BA60" s="134"/>
      <c r="BB60" s="395" t="s">
        <v>508</v>
      </c>
      <c r="BC60" s="439"/>
      <c r="BD60" s="440"/>
      <c r="BE60" s="11"/>
    </row>
    <row r="61" spans="1:57" ht="25.5" customHeight="1">
      <c r="A61" s="74"/>
      <c r="B61" s="396">
        <v>551288</v>
      </c>
      <c r="C61" s="155"/>
      <c r="D61" s="397">
        <v>1116</v>
      </c>
      <c r="E61" s="234"/>
      <c r="F61" s="237"/>
      <c r="G61" s="437" t="s">
        <v>456</v>
      </c>
      <c r="H61" s="179"/>
      <c r="I61" s="179"/>
      <c r="J61" s="179"/>
      <c r="K61" s="395">
        <v>6.67</v>
      </c>
      <c r="L61" s="155"/>
      <c r="M61" s="433">
        <v>26.68</v>
      </c>
      <c r="N61" s="201"/>
      <c r="O61" s="438" t="s">
        <v>466</v>
      </c>
      <c r="P61" s="180"/>
      <c r="Q61" s="438" t="s">
        <v>467</v>
      </c>
      <c r="R61" s="180"/>
      <c r="S61" s="439"/>
      <c r="T61" s="155"/>
      <c r="U61" s="434" t="s">
        <v>397</v>
      </c>
      <c r="V61" s="155"/>
      <c r="W61" s="434"/>
      <c r="X61" s="155"/>
      <c r="Y61" s="434" t="s">
        <v>397</v>
      </c>
      <c r="Z61" s="155"/>
      <c r="AA61" s="434"/>
      <c r="AB61" s="155"/>
      <c r="AC61" s="433" t="s">
        <v>371</v>
      </c>
      <c r="AD61" s="201"/>
      <c r="AE61" s="127">
        <v>8</v>
      </c>
      <c r="AF61" s="128">
        <v>8</v>
      </c>
      <c r="AG61" s="435">
        <f t="shared" si="0"/>
        <v>16</v>
      </c>
      <c r="AH61" s="436"/>
      <c r="AI61" s="395" t="s">
        <v>465</v>
      </c>
      <c r="AJ61" s="234"/>
      <c r="AK61" s="234"/>
      <c r="AL61" s="155"/>
      <c r="AM61" s="433" t="s">
        <v>325</v>
      </c>
      <c r="AN61" s="179"/>
      <c r="AO61" s="201"/>
      <c r="AP61" s="395" t="s">
        <v>506</v>
      </c>
      <c r="AQ61" s="234"/>
      <c r="AR61" s="234"/>
      <c r="AS61" s="234"/>
      <c r="AT61" s="234"/>
      <c r="AU61" s="155"/>
      <c r="AV61" s="434">
        <v>27054147398</v>
      </c>
      <c r="AW61" s="234"/>
      <c r="AX61" s="155"/>
      <c r="AY61" s="132" t="s">
        <v>380</v>
      </c>
      <c r="AZ61" s="133" t="s">
        <v>380</v>
      </c>
      <c r="BA61" s="134"/>
      <c r="BB61" s="395" t="s">
        <v>469</v>
      </c>
      <c r="BC61" s="234"/>
      <c r="BD61" s="237"/>
      <c r="BE61" s="11"/>
    </row>
    <row r="62" spans="1:57" ht="25.5" customHeight="1">
      <c r="A62" s="74"/>
      <c r="B62" s="396">
        <v>551288</v>
      </c>
      <c r="C62" s="155"/>
      <c r="D62" s="397">
        <v>1117</v>
      </c>
      <c r="E62" s="234"/>
      <c r="F62" s="237"/>
      <c r="G62" s="437" t="s">
        <v>353</v>
      </c>
      <c r="H62" s="179"/>
      <c r="I62" s="179"/>
      <c r="J62" s="179"/>
      <c r="K62" s="395">
        <v>6.67</v>
      </c>
      <c r="L62" s="155"/>
      <c r="M62" s="433">
        <v>26.68</v>
      </c>
      <c r="N62" s="201"/>
      <c r="O62" s="438" t="s">
        <v>468</v>
      </c>
      <c r="P62" s="180"/>
      <c r="Q62" s="438" t="s">
        <v>471</v>
      </c>
      <c r="R62" s="180"/>
      <c r="S62" s="439"/>
      <c r="T62" s="155"/>
      <c r="U62" s="434" t="s">
        <v>397</v>
      </c>
      <c r="V62" s="155"/>
      <c r="W62" s="434"/>
      <c r="X62" s="155"/>
      <c r="Y62" s="434" t="s">
        <v>397</v>
      </c>
      <c r="Z62" s="155"/>
      <c r="AA62" s="434"/>
      <c r="AB62" s="155"/>
      <c r="AC62" s="433" t="s">
        <v>371</v>
      </c>
      <c r="AD62" s="201"/>
      <c r="AE62" s="127">
        <v>8</v>
      </c>
      <c r="AF62" s="128">
        <v>8</v>
      </c>
      <c r="AG62" s="435">
        <f t="shared" si="0"/>
        <v>16</v>
      </c>
      <c r="AH62" s="436"/>
      <c r="AI62" s="395" t="s">
        <v>465</v>
      </c>
      <c r="AJ62" s="234"/>
      <c r="AK62" s="234"/>
      <c r="AL62" s="155"/>
      <c r="AM62" s="433" t="s">
        <v>325</v>
      </c>
      <c r="AN62" s="179"/>
      <c r="AO62" s="201"/>
      <c r="AP62" s="395" t="s">
        <v>506</v>
      </c>
      <c r="AQ62" s="234"/>
      <c r="AR62" s="234"/>
      <c r="AS62" s="234"/>
      <c r="AT62" s="234"/>
      <c r="AU62" s="155"/>
      <c r="AV62" s="434">
        <v>27054147398</v>
      </c>
      <c r="AW62" s="234"/>
      <c r="AX62" s="155"/>
      <c r="AY62" s="132" t="s">
        <v>380</v>
      </c>
      <c r="AZ62" s="133" t="s">
        <v>380</v>
      </c>
      <c r="BA62" s="134"/>
      <c r="BB62" s="395" t="s">
        <v>470</v>
      </c>
      <c r="BC62" s="234"/>
      <c r="BD62" s="237"/>
      <c r="BE62" s="11"/>
    </row>
    <row r="63" spans="1:57" ht="25.5" customHeight="1">
      <c r="A63" s="74"/>
      <c r="B63" s="396">
        <v>551288</v>
      </c>
      <c r="C63" s="155"/>
      <c r="D63" s="397">
        <v>1118</v>
      </c>
      <c r="E63" s="234"/>
      <c r="F63" s="237"/>
      <c r="G63" s="437" t="s">
        <v>360</v>
      </c>
      <c r="H63" s="179"/>
      <c r="I63" s="179"/>
      <c r="J63" s="179"/>
      <c r="K63" s="395">
        <v>6.67</v>
      </c>
      <c r="L63" s="155"/>
      <c r="M63" s="433">
        <v>26.68</v>
      </c>
      <c r="N63" s="201"/>
      <c r="O63" s="438" t="s">
        <v>472</v>
      </c>
      <c r="P63" s="180"/>
      <c r="Q63" s="438" t="s">
        <v>394</v>
      </c>
      <c r="R63" s="180"/>
      <c r="S63" s="439"/>
      <c r="T63" s="155"/>
      <c r="U63" s="434" t="s">
        <v>397</v>
      </c>
      <c r="V63" s="155"/>
      <c r="W63" s="434"/>
      <c r="X63" s="155"/>
      <c r="Y63" s="434" t="s">
        <v>397</v>
      </c>
      <c r="Z63" s="155"/>
      <c r="AA63" s="434"/>
      <c r="AB63" s="155"/>
      <c r="AC63" s="433" t="s">
        <v>371</v>
      </c>
      <c r="AD63" s="201"/>
      <c r="AE63" s="127">
        <v>8</v>
      </c>
      <c r="AF63" s="128">
        <v>8</v>
      </c>
      <c r="AG63" s="435">
        <f t="shared" si="0"/>
        <v>16</v>
      </c>
      <c r="AH63" s="436"/>
      <c r="AI63" s="395" t="s">
        <v>465</v>
      </c>
      <c r="AJ63" s="234"/>
      <c r="AK63" s="234"/>
      <c r="AL63" s="155"/>
      <c r="AM63" s="433" t="s">
        <v>325</v>
      </c>
      <c r="AN63" s="179"/>
      <c r="AO63" s="201"/>
      <c r="AP63" s="395" t="s">
        <v>506</v>
      </c>
      <c r="AQ63" s="234"/>
      <c r="AR63" s="234"/>
      <c r="AS63" s="234"/>
      <c r="AT63" s="234"/>
      <c r="AU63" s="155"/>
      <c r="AV63" s="434">
        <v>27054147398</v>
      </c>
      <c r="AW63" s="234"/>
      <c r="AX63" s="155"/>
      <c r="AY63" s="132" t="s">
        <v>380</v>
      </c>
      <c r="AZ63" s="133" t="s">
        <v>380</v>
      </c>
      <c r="BA63" s="134"/>
      <c r="BB63" s="395" t="s">
        <v>473</v>
      </c>
      <c r="BC63" s="234"/>
      <c r="BD63" s="237"/>
      <c r="BE63" s="11"/>
    </row>
    <row r="64" spans="1:57" ht="25.5" customHeight="1">
      <c r="A64" s="74"/>
      <c r="B64" s="396">
        <v>551299</v>
      </c>
      <c r="C64" s="155"/>
      <c r="D64" s="397">
        <v>1119</v>
      </c>
      <c r="E64" s="234"/>
      <c r="F64" s="237"/>
      <c r="G64" s="437" t="s">
        <v>361</v>
      </c>
      <c r="H64" s="179"/>
      <c r="I64" s="179"/>
      <c r="J64" s="179"/>
      <c r="K64" s="395">
        <v>7.33</v>
      </c>
      <c r="L64" s="155"/>
      <c r="M64" s="433">
        <v>29.32</v>
      </c>
      <c r="N64" s="201"/>
      <c r="O64" s="438" t="s">
        <v>393</v>
      </c>
      <c r="P64" s="180"/>
      <c r="Q64" s="438" t="s">
        <v>474</v>
      </c>
      <c r="R64" s="180"/>
      <c r="S64" s="439" t="s">
        <v>475</v>
      </c>
      <c r="T64" s="155"/>
      <c r="U64" s="434"/>
      <c r="V64" s="155"/>
      <c r="W64" s="439" t="s">
        <v>475</v>
      </c>
      <c r="X64" s="155"/>
      <c r="Y64" s="434"/>
      <c r="Z64" s="155"/>
      <c r="AA64" s="439" t="s">
        <v>475</v>
      </c>
      <c r="AB64" s="155"/>
      <c r="AC64" s="433" t="s">
        <v>371</v>
      </c>
      <c r="AD64" s="201"/>
      <c r="AE64" s="127">
        <v>3</v>
      </c>
      <c r="AF64" s="128">
        <v>25</v>
      </c>
      <c r="AG64" s="435">
        <f t="shared" si="0"/>
        <v>28</v>
      </c>
      <c r="AH64" s="436"/>
      <c r="AI64" s="432" t="s">
        <v>396</v>
      </c>
      <c r="AJ64" s="179"/>
      <c r="AK64" s="179"/>
      <c r="AL64" s="180"/>
      <c r="AM64" s="433" t="s">
        <v>325</v>
      </c>
      <c r="AN64" s="179"/>
      <c r="AO64" s="201"/>
      <c r="AP64" s="395" t="s">
        <v>509</v>
      </c>
      <c r="AQ64" s="234"/>
      <c r="AR64" s="234"/>
      <c r="AS64" s="234"/>
      <c r="AT64" s="234"/>
      <c r="AU64" s="155"/>
      <c r="AV64" s="434">
        <v>27289788285</v>
      </c>
      <c r="AW64" s="234"/>
      <c r="AX64" s="155"/>
      <c r="AY64" s="132"/>
      <c r="AZ64" s="133" t="s">
        <v>380</v>
      </c>
      <c r="BA64" s="134"/>
      <c r="BB64" s="395"/>
      <c r="BC64" s="234"/>
      <c r="BD64" s="237"/>
      <c r="BE64" s="11"/>
    </row>
    <row r="65" spans="1:57" ht="25.5" customHeight="1">
      <c r="A65" s="74"/>
      <c r="B65" s="396">
        <v>551299</v>
      </c>
      <c r="C65" s="155"/>
      <c r="D65" s="397">
        <v>1120</v>
      </c>
      <c r="E65" s="234"/>
      <c r="F65" s="237"/>
      <c r="G65" s="437" t="s">
        <v>362</v>
      </c>
      <c r="H65" s="179"/>
      <c r="I65" s="179"/>
      <c r="J65" s="179"/>
      <c r="K65" s="395">
        <v>7.33</v>
      </c>
      <c r="L65" s="155"/>
      <c r="M65" s="433">
        <v>29.32</v>
      </c>
      <c r="N65" s="201"/>
      <c r="O65" s="438" t="s">
        <v>482</v>
      </c>
      <c r="P65" s="180"/>
      <c r="Q65" s="438" t="s">
        <v>483</v>
      </c>
      <c r="R65" s="180"/>
      <c r="S65" s="439" t="s">
        <v>475</v>
      </c>
      <c r="T65" s="155"/>
      <c r="U65" s="434"/>
      <c r="V65" s="155"/>
      <c r="W65" s="439" t="s">
        <v>475</v>
      </c>
      <c r="X65" s="155"/>
      <c r="Y65" s="434"/>
      <c r="Z65" s="155"/>
      <c r="AA65" s="439" t="s">
        <v>475</v>
      </c>
      <c r="AB65" s="155"/>
      <c r="AC65" s="433" t="s">
        <v>371</v>
      </c>
      <c r="AD65" s="201"/>
      <c r="AE65" s="127">
        <v>8</v>
      </c>
      <c r="AF65" s="128">
        <v>8</v>
      </c>
      <c r="AG65" s="435">
        <f t="shared" si="0"/>
        <v>16</v>
      </c>
      <c r="AH65" s="436"/>
      <c r="AI65" s="432" t="s">
        <v>396</v>
      </c>
      <c r="AJ65" s="179"/>
      <c r="AK65" s="179"/>
      <c r="AL65" s="180"/>
      <c r="AM65" s="433" t="s">
        <v>325</v>
      </c>
      <c r="AN65" s="179"/>
      <c r="AO65" s="201"/>
      <c r="AP65" s="395" t="s">
        <v>509</v>
      </c>
      <c r="AQ65" s="234"/>
      <c r="AR65" s="234"/>
      <c r="AS65" s="234"/>
      <c r="AT65" s="234"/>
      <c r="AU65" s="155"/>
      <c r="AV65" s="434">
        <v>27289788285</v>
      </c>
      <c r="AW65" s="234"/>
      <c r="AX65" s="155"/>
      <c r="AY65" s="132"/>
      <c r="AZ65" s="133" t="s">
        <v>380</v>
      </c>
      <c r="BA65" s="134"/>
      <c r="BB65" s="395" t="s">
        <v>476</v>
      </c>
      <c r="BC65" s="234"/>
      <c r="BD65" s="237"/>
      <c r="BE65" s="11"/>
    </row>
    <row r="66" spans="1:57" ht="25.5" customHeight="1">
      <c r="A66" s="74"/>
      <c r="B66" s="396">
        <v>551299</v>
      </c>
      <c r="C66" s="155"/>
      <c r="D66" s="397">
        <v>1121</v>
      </c>
      <c r="E66" s="234"/>
      <c r="F66" s="237"/>
      <c r="G66" s="437" t="s">
        <v>363</v>
      </c>
      <c r="H66" s="179"/>
      <c r="I66" s="179"/>
      <c r="J66" s="179"/>
      <c r="K66" s="395">
        <v>7.33</v>
      </c>
      <c r="L66" s="155"/>
      <c r="M66" s="433">
        <v>29.32</v>
      </c>
      <c r="N66" s="201"/>
      <c r="O66" s="438" t="s">
        <v>484</v>
      </c>
      <c r="P66" s="180"/>
      <c r="Q66" s="438" t="s">
        <v>485</v>
      </c>
      <c r="R66" s="180"/>
      <c r="S66" s="439" t="s">
        <v>475</v>
      </c>
      <c r="T66" s="155"/>
      <c r="U66" s="434"/>
      <c r="V66" s="155"/>
      <c r="W66" s="439" t="s">
        <v>475</v>
      </c>
      <c r="X66" s="155"/>
      <c r="Y66" s="434"/>
      <c r="Z66" s="155"/>
      <c r="AA66" s="439" t="s">
        <v>475</v>
      </c>
      <c r="AB66" s="155"/>
      <c r="AC66" s="433" t="s">
        <v>371</v>
      </c>
      <c r="AD66" s="201"/>
      <c r="AE66" s="127">
        <v>8</v>
      </c>
      <c r="AF66" s="128">
        <v>8</v>
      </c>
      <c r="AG66" s="435">
        <f t="shared" si="0"/>
        <v>16</v>
      </c>
      <c r="AH66" s="436"/>
      <c r="AI66" s="432" t="s">
        <v>396</v>
      </c>
      <c r="AJ66" s="179"/>
      <c r="AK66" s="179"/>
      <c r="AL66" s="180"/>
      <c r="AM66" s="433" t="s">
        <v>325</v>
      </c>
      <c r="AN66" s="179"/>
      <c r="AO66" s="201"/>
      <c r="AP66" s="395" t="s">
        <v>509</v>
      </c>
      <c r="AQ66" s="234"/>
      <c r="AR66" s="234"/>
      <c r="AS66" s="234"/>
      <c r="AT66" s="234"/>
      <c r="AU66" s="155"/>
      <c r="AV66" s="434">
        <v>27289788285</v>
      </c>
      <c r="AW66" s="234"/>
      <c r="AX66" s="155"/>
      <c r="AY66" s="132"/>
      <c r="AZ66" s="133" t="s">
        <v>380</v>
      </c>
      <c r="BA66" s="134"/>
      <c r="BB66" s="395" t="s">
        <v>477</v>
      </c>
      <c r="BC66" s="234"/>
      <c r="BD66" s="237"/>
      <c r="BE66" s="11"/>
    </row>
    <row r="67" spans="1:57" ht="25.5" customHeight="1">
      <c r="A67" s="74"/>
      <c r="B67" s="396">
        <v>551299</v>
      </c>
      <c r="C67" s="155"/>
      <c r="D67" s="397">
        <v>1122</v>
      </c>
      <c r="E67" s="234"/>
      <c r="F67" s="237"/>
      <c r="G67" s="437" t="s">
        <v>361</v>
      </c>
      <c r="H67" s="179"/>
      <c r="I67" s="179"/>
      <c r="J67" s="179"/>
      <c r="K67" s="395">
        <v>7.33</v>
      </c>
      <c r="L67" s="155"/>
      <c r="M67" s="433">
        <v>29.32</v>
      </c>
      <c r="N67" s="201"/>
      <c r="O67" s="438" t="s">
        <v>486</v>
      </c>
      <c r="P67" s="180"/>
      <c r="Q67" s="438" t="s">
        <v>487</v>
      </c>
      <c r="R67" s="180"/>
      <c r="S67" s="439" t="s">
        <v>475</v>
      </c>
      <c r="T67" s="155"/>
      <c r="U67" s="434"/>
      <c r="V67" s="155"/>
      <c r="W67" s="439" t="s">
        <v>475</v>
      </c>
      <c r="X67" s="155"/>
      <c r="Y67" s="434"/>
      <c r="Z67" s="155"/>
      <c r="AA67" s="439" t="s">
        <v>475</v>
      </c>
      <c r="AB67" s="155"/>
      <c r="AC67" s="433" t="s">
        <v>371</v>
      </c>
      <c r="AD67" s="201"/>
      <c r="AE67" s="127">
        <v>8</v>
      </c>
      <c r="AF67" s="128">
        <v>8</v>
      </c>
      <c r="AG67" s="435">
        <f t="shared" si="0"/>
        <v>16</v>
      </c>
      <c r="AH67" s="436"/>
      <c r="AI67" s="432" t="s">
        <v>396</v>
      </c>
      <c r="AJ67" s="179"/>
      <c r="AK67" s="179"/>
      <c r="AL67" s="180"/>
      <c r="AM67" s="433" t="s">
        <v>325</v>
      </c>
      <c r="AN67" s="179"/>
      <c r="AO67" s="201"/>
      <c r="AP67" s="395" t="s">
        <v>509</v>
      </c>
      <c r="AQ67" s="234"/>
      <c r="AR67" s="234"/>
      <c r="AS67" s="234"/>
      <c r="AT67" s="234"/>
      <c r="AU67" s="155"/>
      <c r="AV67" s="434">
        <v>27289788285</v>
      </c>
      <c r="AW67" s="234"/>
      <c r="AX67" s="155"/>
      <c r="AY67" s="132"/>
      <c r="AZ67" s="133" t="s">
        <v>380</v>
      </c>
      <c r="BA67" s="134"/>
      <c r="BB67" s="395" t="s">
        <v>478</v>
      </c>
      <c r="BC67" s="234"/>
      <c r="BD67" s="237"/>
      <c r="BE67" s="11"/>
    </row>
    <row r="68" spans="1:57" ht="25.5" customHeight="1">
      <c r="A68" s="74"/>
      <c r="B68" s="396">
        <v>551299</v>
      </c>
      <c r="C68" s="155"/>
      <c r="D68" s="397">
        <v>1123</v>
      </c>
      <c r="E68" s="234"/>
      <c r="F68" s="237"/>
      <c r="G68" s="437" t="s">
        <v>362</v>
      </c>
      <c r="H68" s="179"/>
      <c r="I68" s="179"/>
      <c r="J68" s="179"/>
      <c r="K68" s="395">
        <v>7.33</v>
      </c>
      <c r="L68" s="155"/>
      <c r="M68" s="433">
        <v>29.32</v>
      </c>
      <c r="N68" s="201"/>
      <c r="O68" s="438" t="s">
        <v>488</v>
      </c>
      <c r="P68" s="180"/>
      <c r="Q68" s="438" t="s">
        <v>424</v>
      </c>
      <c r="R68" s="180"/>
      <c r="S68" s="439" t="s">
        <v>475</v>
      </c>
      <c r="T68" s="155"/>
      <c r="U68" s="434"/>
      <c r="V68" s="155"/>
      <c r="W68" s="439" t="s">
        <v>475</v>
      </c>
      <c r="X68" s="155"/>
      <c r="Y68" s="434"/>
      <c r="Z68" s="155"/>
      <c r="AA68" s="439" t="s">
        <v>475</v>
      </c>
      <c r="AB68" s="155"/>
      <c r="AC68" s="433" t="s">
        <v>371</v>
      </c>
      <c r="AD68" s="201"/>
      <c r="AE68" s="127">
        <v>8</v>
      </c>
      <c r="AF68" s="128">
        <v>8</v>
      </c>
      <c r="AG68" s="435">
        <f t="shared" si="0"/>
        <v>16</v>
      </c>
      <c r="AH68" s="436"/>
      <c r="AI68" s="432" t="s">
        <v>396</v>
      </c>
      <c r="AJ68" s="179"/>
      <c r="AK68" s="179"/>
      <c r="AL68" s="180"/>
      <c r="AM68" s="433" t="s">
        <v>325</v>
      </c>
      <c r="AN68" s="179"/>
      <c r="AO68" s="201"/>
      <c r="AP68" s="395" t="s">
        <v>509</v>
      </c>
      <c r="AQ68" s="234"/>
      <c r="AR68" s="234"/>
      <c r="AS68" s="234"/>
      <c r="AT68" s="234"/>
      <c r="AU68" s="155"/>
      <c r="AV68" s="434">
        <v>27289788285</v>
      </c>
      <c r="AW68" s="234"/>
      <c r="AX68" s="155"/>
      <c r="AY68" s="132"/>
      <c r="AZ68" s="133" t="s">
        <v>380</v>
      </c>
      <c r="BA68" s="134"/>
      <c r="BB68" s="395" t="s">
        <v>479</v>
      </c>
      <c r="BC68" s="234"/>
      <c r="BD68" s="237"/>
      <c r="BE68" s="11"/>
    </row>
    <row r="69" spans="1:57" ht="25.5" customHeight="1">
      <c r="A69" s="74"/>
      <c r="B69" s="396">
        <v>551299</v>
      </c>
      <c r="C69" s="155"/>
      <c r="D69" s="397">
        <v>1124</v>
      </c>
      <c r="E69" s="234"/>
      <c r="F69" s="237"/>
      <c r="G69" s="437" t="s">
        <v>363</v>
      </c>
      <c r="H69" s="179"/>
      <c r="I69" s="179"/>
      <c r="J69" s="179"/>
      <c r="K69" s="395">
        <v>7.33</v>
      </c>
      <c r="L69" s="155"/>
      <c r="M69" s="433">
        <v>29.32</v>
      </c>
      <c r="N69" s="201"/>
      <c r="O69" s="438" t="s">
        <v>425</v>
      </c>
      <c r="P69" s="180"/>
      <c r="Q69" s="438" t="s">
        <v>394</v>
      </c>
      <c r="R69" s="180"/>
      <c r="S69" s="439" t="s">
        <v>475</v>
      </c>
      <c r="T69" s="155"/>
      <c r="U69" s="434"/>
      <c r="V69" s="155"/>
      <c r="W69" s="439" t="s">
        <v>475</v>
      </c>
      <c r="X69" s="155"/>
      <c r="Y69" s="434"/>
      <c r="Z69" s="155"/>
      <c r="AA69" s="439" t="s">
        <v>475</v>
      </c>
      <c r="AB69" s="155"/>
      <c r="AC69" s="433" t="s">
        <v>371</v>
      </c>
      <c r="AD69" s="201"/>
      <c r="AE69" s="127">
        <v>8</v>
      </c>
      <c r="AF69" s="128">
        <v>8</v>
      </c>
      <c r="AG69" s="435">
        <f t="shared" si="0"/>
        <v>16</v>
      </c>
      <c r="AH69" s="436"/>
      <c r="AI69" s="432" t="s">
        <v>396</v>
      </c>
      <c r="AJ69" s="179"/>
      <c r="AK69" s="179"/>
      <c r="AL69" s="180"/>
      <c r="AM69" s="433" t="s">
        <v>325</v>
      </c>
      <c r="AN69" s="179"/>
      <c r="AO69" s="201"/>
      <c r="AP69" s="395" t="s">
        <v>509</v>
      </c>
      <c r="AQ69" s="234"/>
      <c r="AR69" s="234"/>
      <c r="AS69" s="234"/>
      <c r="AT69" s="234"/>
      <c r="AU69" s="155"/>
      <c r="AV69" s="434">
        <v>27289788285</v>
      </c>
      <c r="AW69" s="234"/>
      <c r="AX69" s="155"/>
      <c r="AY69" s="132"/>
      <c r="AZ69" s="133" t="s">
        <v>380</v>
      </c>
      <c r="BA69" s="134"/>
      <c r="BB69" s="395" t="s">
        <v>480</v>
      </c>
      <c r="BC69" s="234"/>
      <c r="BD69" s="237"/>
      <c r="BE69" s="11"/>
    </row>
    <row r="70" spans="1:57" ht="25.5" customHeight="1">
      <c r="A70" s="74"/>
      <c r="B70" s="396">
        <v>934537</v>
      </c>
      <c r="C70" s="155"/>
      <c r="D70" s="397">
        <v>1125</v>
      </c>
      <c r="E70" s="234"/>
      <c r="F70" s="237"/>
      <c r="G70" s="437" t="s">
        <v>364</v>
      </c>
      <c r="H70" s="179"/>
      <c r="I70" s="179"/>
      <c r="J70" s="179"/>
      <c r="K70" s="395">
        <v>9.33</v>
      </c>
      <c r="L70" s="155"/>
      <c r="M70" s="433">
        <v>37.32</v>
      </c>
      <c r="N70" s="201"/>
      <c r="O70" s="438" t="s">
        <v>393</v>
      </c>
      <c r="P70" s="180"/>
      <c r="Q70" s="438" t="s">
        <v>394</v>
      </c>
      <c r="R70" s="180"/>
      <c r="S70" s="439" t="s">
        <v>481</v>
      </c>
      <c r="T70" s="155"/>
      <c r="U70" s="434"/>
      <c r="V70" s="155"/>
      <c r="W70" s="439" t="s">
        <v>481</v>
      </c>
      <c r="X70" s="155"/>
      <c r="Y70" s="434"/>
      <c r="Z70" s="155"/>
      <c r="AA70" s="439" t="s">
        <v>481</v>
      </c>
      <c r="AB70" s="155"/>
      <c r="AC70" s="433" t="s">
        <v>371</v>
      </c>
      <c r="AD70" s="201"/>
      <c r="AE70" s="127">
        <v>1</v>
      </c>
      <c r="AF70" s="128">
        <v>10</v>
      </c>
      <c r="AG70" s="435">
        <f t="shared" si="0"/>
        <v>11</v>
      </c>
      <c r="AH70" s="436"/>
      <c r="AI70" s="395" t="s">
        <v>489</v>
      </c>
      <c r="AJ70" s="234"/>
      <c r="AK70" s="234"/>
      <c r="AL70" s="155"/>
      <c r="AM70" s="433" t="s">
        <v>325</v>
      </c>
      <c r="AN70" s="179"/>
      <c r="AO70" s="201"/>
      <c r="AP70" s="395" t="s">
        <v>510</v>
      </c>
      <c r="AQ70" s="234"/>
      <c r="AR70" s="234"/>
      <c r="AS70" s="234"/>
      <c r="AT70" s="234"/>
      <c r="AU70" s="155"/>
      <c r="AV70" s="434">
        <v>27166008552</v>
      </c>
      <c r="AW70" s="234"/>
      <c r="AX70" s="155"/>
      <c r="AY70" s="132" t="s">
        <v>380</v>
      </c>
      <c r="AZ70" s="133"/>
      <c r="BA70" s="134"/>
      <c r="BB70" s="395" t="s">
        <v>500</v>
      </c>
      <c r="BC70" s="439"/>
      <c r="BD70" s="440"/>
      <c r="BE70" s="11"/>
    </row>
    <row r="71" spans="1:57" ht="25.5" customHeight="1">
      <c r="A71" s="74"/>
      <c r="B71" s="396"/>
      <c r="C71" s="155"/>
      <c r="D71" s="397"/>
      <c r="E71" s="234"/>
      <c r="F71" s="237"/>
      <c r="G71" s="437"/>
      <c r="H71" s="179"/>
      <c r="I71" s="179"/>
      <c r="J71" s="179"/>
      <c r="K71" s="395"/>
      <c r="L71" s="155"/>
      <c r="M71" s="434"/>
      <c r="N71" s="237"/>
      <c r="O71" s="395"/>
      <c r="P71" s="155"/>
      <c r="Q71" s="434"/>
      <c r="R71" s="237"/>
      <c r="S71" s="439"/>
      <c r="T71" s="155"/>
      <c r="U71" s="434"/>
      <c r="V71" s="155"/>
      <c r="W71" s="434"/>
      <c r="X71" s="155"/>
      <c r="Y71" s="434"/>
      <c r="Z71" s="155"/>
      <c r="AA71" s="434"/>
      <c r="AB71" s="155"/>
      <c r="AC71" s="434"/>
      <c r="AD71" s="237"/>
      <c r="AE71" s="127"/>
      <c r="AF71" s="128"/>
      <c r="AG71" s="435">
        <f t="shared" si="0"/>
        <v>0</v>
      </c>
      <c r="AH71" s="436"/>
      <c r="AI71" s="395"/>
      <c r="AJ71" s="234"/>
      <c r="AK71" s="234"/>
      <c r="AL71" s="155"/>
      <c r="AM71" s="434"/>
      <c r="AN71" s="234"/>
      <c r="AO71" s="237"/>
      <c r="AP71" s="395"/>
      <c r="AQ71" s="234"/>
      <c r="AR71" s="234"/>
      <c r="AS71" s="234"/>
      <c r="AT71" s="234"/>
      <c r="AU71" s="155"/>
      <c r="AV71" s="434"/>
      <c r="AW71" s="234"/>
      <c r="AX71" s="155"/>
      <c r="AY71" s="132"/>
      <c r="AZ71" s="133"/>
      <c r="BA71" s="134"/>
      <c r="BB71" s="395"/>
      <c r="BC71" s="234"/>
      <c r="BD71" s="237"/>
      <c r="BE71" s="11"/>
    </row>
    <row r="72" spans="1:57" ht="25.5" customHeight="1">
      <c r="A72" s="74"/>
      <c r="B72" s="396"/>
      <c r="C72" s="155"/>
      <c r="D72" s="397"/>
      <c r="E72" s="234"/>
      <c r="F72" s="237"/>
      <c r="G72" s="437"/>
      <c r="H72" s="179"/>
      <c r="I72" s="179"/>
      <c r="J72" s="179"/>
      <c r="K72" s="395"/>
      <c r="L72" s="155"/>
      <c r="M72" s="434"/>
      <c r="N72" s="237"/>
      <c r="O72" s="395"/>
      <c r="P72" s="155"/>
      <c r="Q72" s="434"/>
      <c r="R72" s="237"/>
      <c r="S72" s="439"/>
      <c r="T72" s="155"/>
      <c r="U72" s="434"/>
      <c r="V72" s="155"/>
      <c r="W72" s="434"/>
      <c r="X72" s="155"/>
      <c r="Y72" s="434"/>
      <c r="Z72" s="155"/>
      <c r="AA72" s="434"/>
      <c r="AB72" s="155"/>
      <c r="AC72" s="434"/>
      <c r="AD72" s="237"/>
      <c r="AE72" s="127"/>
      <c r="AF72" s="128"/>
      <c r="AG72" s="435">
        <f t="shared" si="0"/>
        <v>0</v>
      </c>
      <c r="AH72" s="436"/>
      <c r="AI72" s="395"/>
      <c r="AJ72" s="234"/>
      <c r="AK72" s="234"/>
      <c r="AL72" s="155"/>
      <c r="AM72" s="434"/>
      <c r="AN72" s="234"/>
      <c r="AO72" s="237"/>
      <c r="AP72" s="395"/>
      <c r="AQ72" s="234"/>
      <c r="AR72" s="234"/>
      <c r="AS72" s="234"/>
      <c r="AT72" s="234"/>
      <c r="AU72" s="155"/>
      <c r="AV72" s="434"/>
      <c r="AW72" s="234"/>
      <c r="AX72" s="155"/>
      <c r="AY72" s="132"/>
      <c r="AZ72" s="133"/>
      <c r="BA72" s="134"/>
      <c r="BB72" s="395"/>
      <c r="BC72" s="234"/>
      <c r="BD72" s="237"/>
      <c r="BE72" s="11"/>
    </row>
    <row r="73" spans="1:57" ht="25.5" customHeight="1">
      <c r="A73" s="74"/>
      <c r="B73" s="396"/>
      <c r="C73" s="155"/>
      <c r="D73" s="397"/>
      <c r="E73" s="234"/>
      <c r="F73" s="237"/>
      <c r="G73" s="437"/>
      <c r="H73" s="179"/>
      <c r="I73" s="179"/>
      <c r="J73" s="179"/>
      <c r="K73" s="395"/>
      <c r="L73" s="155"/>
      <c r="M73" s="434"/>
      <c r="N73" s="237"/>
      <c r="O73" s="395"/>
      <c r="P73" s="155"/>
      <c r="Q73" s="434"/>
      <c r="R73" s="237"/>
      <c r="S73" s="439"/>
      <c r="T73" s="155"/>
      <c r="U73" s="434"/>
      <c r="V73" s="155"/>
      <c r="W73" s="434"/>
      <c r="X73" s="155"/>
      <c r="Y73" s="434"/>
      <c r="Z73" s="155"/>
      <c r="AA73" s="434"/>
      <c r="AB73" s="155"/>
      <c r="AC73" s="434"/>
      <c r="AD73" s="237"/>
      <c r="AE73" s="127"/>
      <c r="AF73" s="128"/>
      <c r="AG73" s="435">
        <f t="shared" si="0"/>
        <v>0</v>
      </c>
      <c r="AH73" s="436"/>
      <c r="AI73" s="395"/>
      <c r="AJ73" s="234"/>
      <c r="AK73" s="234"/>
      <c r="AL73" s="155"/>
      <c r="AM73" s="434"/>
      <c r="AN73" s="234"/>
      <c r="AO73" s="237"/>
      <c r="AP73" s="395"/>
      <c r="AQ73" s="234"/>
      <c r="AR73" s="234"/>
      <c r="AS73" s="234"/>
      <c r="AT73" s="234"/>
      <c r="AU73" s="155"/>
      <c r="AV73" s="434"/>
      <c r="AW73" s="234"/>
      <c r="AX73" s="155"/>
      <c r="AY73" s="132"/>
      <c r="AZ73" s="133"/>
      <c r="BA73" s="134"/>
      <c r="BB73" s="395"/>
      <c r="BC73" s="234"/>
      <c r="BD73" s="237"/>
      <c r="BE73" s="11"/>
    </row>
    <row r="74" spans="1:57" ht="25.5" customHeight="1">
      <c r="A74" s="74"/>
      <c r="B74" s="427"/>
      <c r="C74" s="428"/>
      <c r="D74" s="429"/>
      <c r="E74" s="261"/>
      <c r="F74" s="262"/>
      <c r="G74" s="451"/>
      <c r="H74" s="248"/>
      <c r="I74" s="248"/>
      <c r="J74" s="248"/>
      <c r="K74" s="444"/>
      <c r="L74" s="428"/>
      <c r="M74" s="441"/>
      <c r="N74" s="262"/>
      <c r="O74" s="444"/>
      <c r="P74" s="428"/>
      <c r="Q74" s="441"/>
      <c r="R74" s="262"/>
      <c r="S74" s="452"/>
      <c r="T74" s="428"/>
      <c r="U74" s="441"/>
      <c r="V74" s="428"/>
      <c r="W74" s="441"/>
      <c r="X74" s="428"/>
      <c r="Y74" s="441"/>
      <c r="Z74" s="428"/>
      <c r="AA74" s="441"/>
      <c r="AB74" s="428"/>
      <c r="AC74" s="441"/>
      <c r="AD74" s="262"/>
      <c r="AE74" s="135"/>
      <c r="AF74" s="136"/>
      <c r="AG74" s="442">
        <f t="shared" si="0"/>
        <v>0</v>
      </c>
      <c r="AH74" s="443"/>
      <c r="AI74" s="444"/>
      <c r="AJ74" s="261"/>
      <c r="AK74" s="261"/>
      <c r="AL74" s="428"/>
      <c r="AM74" s="441"/>
      <c r="AN74" s="261"/>
      <c r="AO74" s="262"/>
      <c r="AP74" s="444"/>
      <c r="AQ74" s="261"/>
      <c r="AR74" s="261"/>
      <c r="AS74" s="261"/>
      <c r="AT74" s="261"/>
      <c r="AU74" s="428"/>
      <c r="AV74" s="441"/>
      <c r="AW74" s="261"/>
      <c r="AX74" s="428"/>
      <c r="AY74" s="137"/>
      <c r="AZ74" s="138"/>
      <c r="BA74" s="139"/>
      <c r="BB74" s="444"/>
      <c r="BC74" s="261"/>
      <c r="BD74" s="262"/>
      <c r="BE74" s="11"/>
    </row>
    <row r="75" spans="1:57" ht="25.5" customHeight="1">
      <c r="A75" s="2"/>
      <c r="B75" s="445" t="s">
        <v>123</v>
      </c>
      <c r="C75" s="446"/>
      <c r="D75" s="447">
        <f>COUNTA(D17:F74)</f>
        <v>49</v>
      </c>
      <c r="E75" s="187"/>
      <c r="F75" s="276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448" t="s">
        <v>175</v>
      </c>
      <c r="AB75" s="255"/>
      <c r="AC75" s="255"/>
      <c r="AD75" s="449"/>
      <c r="AE75" s="96">
        <f t="shared" ref="AE75:AG75" si="2">SUM(AE17:AE74)</f>
        <v>286</v>
      </c>
      <c r="AF75" s="97">
        <f t="shared" si="2"/>
        <v>602</v>
      </c>
      <c r="AG75" s="450">
        <f t="shared" si="2"/>
        <v>888</v>
      </c>
      <c r="AH75" s="415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90"/>
      <c r="AW75" s="90"/>
      <c r="AX75" s="90"/>
      <c r="AY75" s="37"/>
      <c r="AZ75" s="37"/>
      <c r="BA75" s="91"/>
      <c r="BB75" s="37"/>
      <c r="BC75" s="37"/>
      <c r="BD75" s="37"/>
      <c r="BE75" s="31"/>
    </row>
    <row r="76" spans="1:57" ht="25.5" customHeight="1">
      <c r="A76" s="2"/>
      <c r="B76" s="89"/>
      <c r="C76" s="89"/>
      <c r="D76" s="89"/>
      <c r="E76" s="89"/>
      <c r="F76" s="89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90"/>
      <c r="AW76" s="90"/>
      <c r="AX76" s="90"/>
      <c r="AY76" s="37"/>
      <c r="AZ76" s="37"/>
      <c r="BA76" s="91"/>
      <c r="BB76" s="37"/>
      <c r="BC76" s="37"/>
      <c r="BD76" s="37"/>
      <c r="BE76" s="31"/>
    </row>
    <row r="77" spans="1:57" ht="12.75" customHeight="1">
      <c r="A77" s="2"/>
      <c r="B77" s="6"/>
      <c r="C77" s="6"/>
      <c r="D77" s="3"/>
      <c r="E77" s="3"/>
      <c r="F77" s="3"/>
      <c r="G77" s="3"/>
      <c r="H77" s="3"/>
      <c r="I77" s="6"/>
      <c r="J77" s="6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3"/>
      <c r="AS77" s="3"/>
      <c r="AT77" s="3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</row>
    <row r="78" spans="1:57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</row>
  </sheetData>
  <sheetProtection sheet="1" objects="1" scenarios="1"/>
  <mergeCells count="1149">
    <mergeCell ref="BB50:BD50"/>
    <mergeCell ref="S49:T49"/>
    <mergeCell ref="U49:V49"/>
    <mergeCell ref="W49:X49"/>
    <mergeCell ref="Y49:Z49"/>
    <mergeCell ref="AA49:AB49"/>
    <mergeCell ref="AC49:AD49"/>
    <mergeCell ref="AG49:AH49"/>
    <mergeCell ref="B49:C49"/>
    <mergeCell ref="D49:F49"/>
    <mergeCell ref="G49:J49"/>
    <mergeCell ref="K49:L49"/>
    <mergeCell ref="M49:N49"/>
    <mergeCell ref="O49:P49"/>
    <mergeCell ref="Q49:R49"/>
    <mergeCell ref="B50:C50"/>
    <mergeCell ref="D50:F50"/>
    <mergeCell ref="G50:J50"/>
    <mergeCell ref="K50:L50"/>
    <mergeCell ref="M50:N50"/>
    <mergeCell ref="O50:P50"/>
    <mergeCell ref="Q50:R50"/>
    <mergeCell ref="BB48:BD48"/>
    <mergeCell ref="S48:T48"/>
    <mergeCell ref="U48:V48"/>
    <mergeCell ref="W48:X48"/>
    <mergeCell ref="Y48:Z48"/>
    <mergeCell ref="AA48:AB48"/>
    <mergeCell ref="AC48:AD48"/>
    <mergeCell ref="AG48:AH48"/>
    <mergeCell ref="B48:C48"/>
    <mergeCell ref="D48:F48"/>
    <mergeCell ref="G48:J48"/>
    <mergeCell ref="K48:L48"/>
    <mergeCell ref="M48:N48"/>
    <mergeCell ref="O48:P48"/>
    <mergeCell ref="Q48:R48"/>
    <mergeCell ref="AI49:AL49"/>
    <mergeCell ref="AM49:AO49"/>
    <mergeCell ref="AP49:AU49"/>
    <mergeCell ref="AV49:AX49"/>
    <mergeCell ref="BB49:BD49"/>
    <mergeCell ref="K47:L47"/>
    <mergeCell ref="M47:N47"/>
    <mergeCell ref="O47:P47"/>
    <mergeCell ref="Q47:R47"/>
    <mergeCell ref="AI50:AL50"/>
    <mergeCell ref="AM50:AO50"/>
    <mergeCell ref="S50:T50"/>
    <mergeCell ref="U50:V50"/>
    <mergeCell ref="W50:X50"/>
    <mergeCell ref="Y50:Z50"/>
    <mergeCell ref="AA50:AB50"/>
    <mergeCell ref="AC50:AD50"/>
    <mergeCell ref="AG50:AH50"/>
    <mergeCell ref="AI48:AL48"/>
    <mergeCell ref="AM48:AO48"/>
    <mergeCell ref="AP48:AU48"/>
    <mergeCell ref="AV48:AX48"/>
    <mergeCell ref="AP50:AU50"/>
    <mergeCell ref="AV50:AX50"/>
    <mergeCell ref="AI47:AL47"/>
    <mergeCell ref="AM47:AO47"/>
    <mergeCell ref="S47:T47"/>
    <mergeCell ref="U47:V47"/>
    <mergeCell ref="W47:X47"/>
    <mergeCell ref="Y47:Z47"/>
    <mergeCell ref="AA47:AB47"/>
    <mergeCell ref="AC47:AD47"/>
    <mergeCell ref="AG47:AH47"/>
    <mergeCell ref="B45:C45"/>
    <mergeCell ref="D45:F45"/>
    <mergeCell ref="G45:J45"/>
    <mergeCell ref="K45:L45"/>
    <mergeCell ref="M45:N45"/>
    <mergeCell ref="O45:P45"/>
    <mergeCell ref="Q45:R45"/>
    <mergeCell ref="AI46:AL46"/>
    <mergeCell ref="AM46:AO46"/>
    <mergeCell ref="AP46:AU46"/>
    <mergeCell ref="AV46:AX46"/>
    <mergeCell ref="BB46:BD46"/>
    <mergeCell ref="AP47:AU47"/>
    <mergeCell ref="AV47:AX47"/>
    <mergeCell ref="BB47:BD47"/>
    <mergeCell ref="S46:T46"/>
    <mergeCell ref="U46:V46"/>
    <mergeCell ref="W46:X46"/>
    <mergeCell ref="Y46:Z46"/>
    <mergeCell ref="AA46:AB46"/>
    <mergeCell ref="AC46:AD46"/>
    <mergeCell ref="AG46:AH46"/>
    <mergeCell ref="B46:C46"/>
    <mergeCell ref="D46:F46"/>
    <mergeCell ref="G46:J46"/>
    <mergeCell ref="K46:L46"/>
    <mergeCell ref="M46:N46"/>
    <mergeCell ref="O46:P46"/>
    <mergeCell ref="Q46:R46"/>
    <mergeCell ref="B47:C47"/>
    <mergeCell ref="D47:F47"/>
    <mergeCell ref="G47:J47"/>
    <mergeCell ref="AI45:AL45"/>
    <mergeCell ref="AM45:AO45"/>
    <mergeCell ref="AP45:AU45"/>
    <mergeCell ref="AV45:AX45"/>
    <mergeCell ref="BB45:BD45"/>
    <mergeCell ref="S45:T45"/>
    <mergeCell ref="U45:V45"/>
    <mergeCell ref="W45:X45"/>
    <mergeCell ref="Y45:Z45"/>
    <mergeCell ref="AA45:AB45"/>
    <mergeCell ref="AC45:AD45"/>
    <mergeCell ref="AG45:AH45"/>
    <mergeCell ref="BB44:BD44"/>
    <mergeCell ref="S43:T43"/>
    <mergeCell ref="U43:V43"/>
    <mergeCell ref="W43:X43"/>
    <mergeCell ref="Y43:Z43"/>
    <mergeCell ref="AA43:AB43"/>
    <mergeCell ref="AC43:AD43"/>
    <mergeCell ref="AG43:AH43"/>
    <mergeCell ref="AV43:AX43"/>
    <mergeCell ref="BB43:BD43"/>
    <mergeCell ref="B43:C43"/>
    <mergeCell ref="D43:F43"/>
    <mergeCell ref="G43:J43"/>
    <mergeCell ref="K43:L43"/>
    <mergeCell ref="M43:N43"/>
    <mergeCell ref="O43:P43"/>
    <mergeCell ref="Q43:R43"/>
    <mergeCell ref="B44:C44"/>
    <mergeCell ref="D44:F44"/>
    <mergeCell ref="G44:J44"/>
    <mergeCell ref="K44:L44"/>
    <mergeCell ref="M44:N44"/>
    <mergeCell ref="O44:P44"/>
    <mergeCell ref="Q44:R44"/>
    <mergeCell ref="BB42:BD42"/>
    <mergeCell ref="S42:T42"/>
    <mergeCell ref="U42:V42"/>
    <mergeCell ref="W42:X42"/>
    <mergeCell ref="Y42:Z42"/>
    <mergeCell ref="AA42:AB42"/>
    <mergeCell ref="AC42:AD42"/>
    <mergeCell ref="AG42:AH42"/>
    <mergeCell ref="B42:C42"/>
    <mergeCell ref="D42:F42"/>
    <mergeCell ref="G42:J42"/>
    <mergeCell ref="K42:L42"/>
    <mergeCell ref="M42:N42"/>
    <mergeCell ref="O42:P42"/>
    <mergeCell ref="Q42:R42"/>
    <mergeCell ref="AI43:AL43"/>
    <mergeCell ref="AM43:AO43"/>
    <mergeCell ref="AP43:AU43"/>
    <mergeCell ref="K41:L41"/>
    <mergeCell ref="M41:N41"/>
    <mergeCell ref="O41:P41"/>
    <mergeCell ref="Q41:R41"/>
    <mergeCell ref="AI44:AL44"/>
    <mergeCell ref="AM44:AO44"/>
    <mergeCell ref="S44:T44"/>
    <mergeCell ref="U44:V44"/>
    <mergeCell ref="W44:X44"/>
    <mergeCell ref="Y44:Z44"/>
    <mergeCell ref="AA44:AB44"/>
    <mergeCell ref="AC44:AD44"/>
    <mergeCell ref="AG44:AH44"/>
    <mergeCell ref="AI42:AL42"/>
    <mergeCell ref="AM42:AO42"/>
    <mergeCell ref="AP42:AU42"/>
    <mergeCell ref="AV42:AX42"/>
    <mergeCell ref="AP44:AU44"/>
    <mergeCell ref="AV44:AX44"/>
    <mergeCell ref="AI41:AL41"/>
    <mergeCell ref="AM41:AO41"/>
    <mergeCell ref="S41:T41"/>
    <mergeCell ref="U41:V41"/>
    <mergeCell ref="W41:X41"/>
    <mergeCell ref="Y41:Z41"/>
    <mergeCell ref="AA41:AB41"/>
    <mergeCell ref="AC41:AD41"/>
    <mergeCell ref="AG41:AH41"/>
    <mergeCell ref="B39:C39"/>
    <mergeCell ref="D39:F39"/>
    <mergeCell ref="G39:J39"/>
    <mergeCell ref="K39:L39"/>
    <mergeCell ref="M39:N39"/>
    <mergeCell ref="O39:P39"/>
    <mergeCell ref="Q39:R39"/>
    <mergeCell ref="AI40:AL40"/>
    <mergeCell ref="AM40:AO40"/>
    <mergeCell ref="AP40:AU40"/>
    <mergeCell ref="AV40:AX40"/>
    <mergeCell ref="BB40:BD40"/>
    <mergeCell ref="AP41:AU41"/>
    <mergeCell ref="AV41:AX41"/>
    <mergeCell ref="BB41:BD41"/>
    <mergeCell ref="S40:T40"/>
    <mergeCell ref="U40:V40"/>
    <mergeCell ref="W40:X40"/>
    <mergeCell ref="Y40:Z40"/>
    <mergeCell ref="AA40:AB40"/>
    <mergeCell ref="AC40:AD40"/>
    <mergeCell ref="AG40:AH40"/>
    <mergeCell ref="B40:C40"/>
    <mergeCell ref="D40:F40"/>
    <mergeCell ref="G40:J40"/>
    <mergeCell ref="K40:L40"/>
    <mergeCell ref="M40:N40"/>
    <mergeCell ref="O40:P40"/>
    <mergeCell ref="Q40:R40"/>
    <mergeCell ref="B41:C41"/>
    <mergeCell ref="D41:F41"/>
    <mergeCell ref="G41:J41"/>
    <mergeCell ref="AI39:AL39"/>
    <mergeCell ref="AM39:AO39"/>
    <mergeCell ref="AP39:AU39"/>
    <mergeCell ref="AV39:AX39"/>
    <mergeCell ref="BB39:BD39"/>
    <mergeCell ref="S39:T39"/>
    <mergeCell ref="U39:V39"/>
    <mergeCell ref="W39:X39"/>
    <mergeCell ref="Y39:Z39"/>
    <mergeCell ref="AA39:AB39"/>
    <mergeCell ref="AC39:AD39"/>
    <mergeCell ref="AG39:AH39"/>
    <mergeCell ref="AP38:AU38"/>
    <mergeCell ref="AV38:AX38"/>
    <mergeCell ref="BB38:BD38"/>
    <mergeCell ref="S37:T37"/>
    <mergeCell ref="U37:V37"/>
    <mergeCell ref="W37:X37"/>
    <mergeCell ref="Y37:Z37"/>
    <mergeCell ref="AA37:AB37"/>
    <mergeCell ref="AC37:AD37"/>
    <mergeCell ref="AG37:AH37"/>
    <mergeCell ref="AV37:AX37"/>
    <mergeCell ref="BB37:BD37"/>
    <mergeCell ref="B37:C37"/>
    <mergeCell ref="D37:F37"/>
    <mergeCell ref="G37:J37"/>
    <mergeCell ref="K37:L37"/>
    <mergeCell ref="M37:N37"/>
    <mergeCell ref="O37:P37"/>
    <mergeCell ref="Q37:R37"/>
    <mergeCell ref="B38:C38"/>
    <mergeCell ref="D38:F38"/>
    <mergeCell ref="G38:J38"/>
    <mergeCell ref="K38:L38"/>
    <mergeCell ref="M38:N38"/>
    <mergeCell ref="O38:P38"/>
    <mergeCell ref="Q38:R38"/>
    <mergeCell ref="BB36:BD36"/>
    <mergeCell ref="S36:T36"/>
    <mergeCell ref="U36:V36"/>
    <mergeCell ref="W36:X36"/>
    <mergeCell ref="Y36:Z36"/>
    <mergeCell ref="AA36:AB36"/>
    <mergeCell ref="AC36:AD36"/>
    <mergeCell ref="AG36:AH36"/>
    <mergeCell ref="B36:C36"/>
    <mergeCell ref="D36:F36"/>
    <mergeCell ref="G36:J36"/>
    <mergeCell ref="K36:L36"/>
    <mergeCell ref="M36:N36"/>
    <mergeCell ref="O36:P36"/>
    <mergeCell ref="Q36:R36"/>
    <mergeCell ref="AI37:AL37"/>
    <mergeCell ref="AM37:AO37"/>
    <mergeCell ref="AP37:AU37"/>
    <mergeCell ref="BB35:BD35"/>
    <mergeCell ref="S34:T34"/>
    <mergeCell ref="U34:V34"/>
    <mergeCell ref="W34:X34"/>
    <mergeCell ref="Y34:Z34"/>
    <mergeCell ref="AA34:AB34"/>
    <mergeCell ref="AC34:AD34"/>
    <mergeCell ref="AG34:AH34"/>
    <mergeCell ref="B34:C34"/>
    <mergeCell ref="D34:F34"/>
    <mergeCell ref="G34:J34"/>
    <mergeCell ref="K34:L34"/>
    <mergeCell ref="M34:N34"/>
    <mergeCell ref="O34:P34"/>
    <mergeCell ref="Q34:R34"/>
    <mergeCell ref="B35:C35"/>
    <mergeCell ref="D35:F35"/>
    <mergeCell ref="G35:J35"/>
    <mergeCell ref="K35:L35"/>
    <mergeCell ref="M35:N35"/>
    <mergeCell ref="O35:P35"/>
    <mergeCell ref="Q35:R35"/>
    <mergeCell ref="BB33:BD33"/>
    <mergeCell ref="S33:T33"/>
    <mergeCell ref="U33:V33"/>
    <mergeCell ref="W33:X33"/>
    <mergeCell ref="Y33:Z33"/>
    <mergeCell ref="AA33:AB33"/>
    <mergeCell ref="AC33:AD33"/>
    <mergeCell ref="AG33:AH33"/>
    <mergeCell ref="B33:C33"/>
    <mergeCell ref="D33:F33"/>
    <mergeCell ref="G33:J33"/>
    <mergeCell ref="K33:L33"/>
    <mergeCell ref="M33:N33"/>
    <mergeCell ref="O33:P33"/>
    <mergeCell ref="Q33:R33"/>
    <mergeCell ref="AI34:AL34"/>
    <mergeCell ref="AM34:AO34"/>
    <mergeCell ref="AP34:AU34"/>
    <mergeCell ref="AV34:AX34"/>
    <mergeCell ref="BB34:BD34"/>
    <mergeCell ref="K23:L23"/>
    <mergeCell ref="M23:N23"/>
    <mergeCell ref="O23:P23"/>
    <mergeCell ref="Q23:R23"/>
    <mergeCell ref="AI35:AL35"/>
    <mergeCell ref="AM35:AO35"/>
    <mergeCell ref="S35:T35"/>
    <mergeCell ref="U35:V35"/>
    <mergeCell ref="W35:X35"/>
    <mergeCell ref="Y35:Z35"/>
    <mergeCell ref="AA35:AB35"/>
    <mergeCell ref="AC35:AD35"/>
    <mergeCell ref="AG35:AH35"/>
    <mergeCell ref="AI33:AL33"/>
    <mergeCell ref="AM33:AO33"/>
    <mergeCell ref="AP33:AU33"/>
    <mergeCell ref="AV33:AX33"/>
    <mergeCell ref="AP35:AU35"/>
    <mergeCell ref="AV35:AX35"/>
    <mergeCell ref="AI23:AL23"/>
    <mergeCell ref="AM23:AO23"/>
    <mergeCell ref="S23:T23"/>
    <mergeCell ref="U23:V23"/>
    <mergeCell ref="W23:X23"/>
    <mergeCell ref="Y23:Z23"/>
    <mergeCell ref="AA23:AB23"/>
    <mergeCell ref="AC23:AD23"/>
    <mergeCell ref="AG23:AH23"/>
    <mergeCell ref="K32:L32"/>
    <mergeCell ref="M32:N32"/>
    <mergeCell ref="O32:P32"/>
    <mergeCell ref="Q32:R32"/>
    <mergeCell ref="B21:C21"/>
    <mergeCell ref="D21:F21"/>
    <mergeCell ref="G21:J21"/>
    <mergeCell ref="K21:L21"/>
    <mergeCell ref="M21:N21"/>
    <mergeCell ref="O21:P21"/>
    <mergeCell ref="Q21:R21"/>
    <mergeCell ref="AI22:AL22"/>
    <mergeCell ref="AM22:AO22"/>
    <mergeCell ref="AP22:AU22"/>
    <mergeCell ref="AV22:AX22"/>
    <mergeCell ref="BB22:BD22"/>
    <mergeCell ref="AP23:AU23"/>
    <mergeCell ref="AV23:AX23"/>
    <mergeCell ref="BB23:BD23"/>
    <mergeCell ref="S22:T22"/>
    <mergeCell ref="U22:V22"/>
    <mergeCell ref="W22:X22"/>
    <mergeCell ref="Y22:Z22"/>
    <mergeCell ref="AA22:AB22"/>
    <mergeCell ref="AC22:AD22"/>
    <mergeCell ref="AG22:AH22"/>
    <mergeCell ref="B22:C22"/>
    <mergeCell ref="D22:F22"/>
    <mergeCell ref="G22:J22"/>
    <mergeCell ref="K22:L22"/>
    <mergeCell ref="M22:N22"/>
    <mergeCell ref="O22:P22"/>
    <mergeCell ref="Q22:R22"/>
    <mergeCell ref="B23:C23"/>
    <mergeCell ref="D23:F23"/>
    <mergeCell ref="G23:J23"/>
    <mergeCell ref="AI21:AL21"/>
    <mergeCell ref="AM21:AO21"/>
    <mergeCell ref="AP21:AU21"/>
    <mergeCell ref="AV21:AX21"/>
    <mergeCell ref="BB21:BD21"/>
    <mergeCell ref="S21:T21"/>
    <mergeCell ref="U21:V21"/>
    <mergeCell ref="W21:X21"/>
    <mergeCell ref="Y21:Z21"/>
    <mergeCell ref="AA21:AB21"/>
    <mergeCell ref="AC21:AD21"/>
    <mergeCell ref="AG21:AH21"/>
    <mergeCell ref="AV20:AX20"/>
    <mergeCell ref="BB20:BD20"/>
    <mergeCell ref="S19:T19"/>
    <mergeCell ref="U19:V19"/>
    <mergeCell ref="W19:X19"/>
    <mergeCell ref="Y19:Z19"/>
    <mergeCell ref="AA19:AB19"/>
    <mergeCell ref="AC19:AD19"/>
    <mergeCell ref="AG19:AH19"/>
    <mergeCell ref="AP19:AU19"/>
    <mergeCell ref="AV19:AX19"/>
    <mergeCell ref="BB19:BD19"/>
    <mergeCell ref="AV18:AX18"/>
    <mergeCell ref="BB18:BD18"/>
    <mergeCell ref="S18:T18"/>
    <mergeCell ref="U18:V18"/>
    <mergeCell ref="W18:X18"/>
    <mergeCell ref="Y18:Z18"/>
    <mergeCell ref="AA18:AB18"/>
    <mergeCell ref="AC18:AD18"/>
    <mergeCell ref="AG18:AH18"/>
    <mergeCell ref="B18:C18"/>
    <mergeCell ref="D18:F18"/>
    <mergeCell ref="G18:J18"/>
    <mergeCell ref="K18:L18"/>
    <mergeCell ref="M18:N18"/>
    <mergeCell ref="O18:P18"/>
    <mergeCell ref="Q18:R18"/>
    <mergeCell ref="AI19:AL19"/>
    <mergeCell ref="AM19:AO19"/>
    <mergeCell ref="B17:C17"/>
    <mergeCell ref="D17:F17"/>
    <mergeCell ref="G17:J17"/>
    <mergeCell ref="K17:L17"/>
    <mergeCell ref="M17:N17"/>
    <mergeCell ref="AI20:AL20"/>
    <mergeCell ref="AM20:AO20"/>
    <mergeCell ref="S20:T20"/>
    <mergeCell ref="U20:V20"/>
    <mergeCell ref="W20:X20"/>
    <mergeCell ref="Y20:Z20"/>
    <mergeCell ref="AA20:AB20"/>
    <mergeCell ref="AC20:AD20"/>
    <mergeCell ref="AG20:AH20"/>
    <mergeCell ref="AI18:AL18"/>
    <mergeCell ref="AM18:AO18"/>
    <mergeCell ref="AP18:AU18"/>
    <mergeCell ref="AP20:AU20"/>
    <mergeCell ref="B19:C19"/>
    <mergeCell ref="D19:F19"/>
    <mergeCell ref="G19:J19"/>
    <mergeCell ref="K19:L19"/>
    <mergeCell ref="M19:N19"/>
    <mergeCell ref="O19:P19"/>
    <mergeCell ref="Q19:R19"/>
    <mergeCell ref="B20:C20"/>
    <mergeCell ref="D20:F20"/>
    <mergeCell ref="G20:J20"/>
    <mergeCell ref="K20:L20"/>
    <mergeCell ref="M20:N20"/>
    <mergeCell ref="O20:P20"/>
    <mergeCell ref="Q20:R20"/>
    <mergeCell ref="AY15:BA15"/>
    <mergeCell ref="BB15:BD16"/>
    <mergeCell ref="K16:L16"/>
    <mergeCell ref="M16:N16"/>
    <mergeCell ref="O16:P16"/>
    <mergeCell ref="Q16:R16"/>
    <mergeCell ref="S16:T16"/>
    <mergeCell ref="U16:V16"/>
    <mergeCell ref="AP17:AU17"/>
    <mergeCell ref="AV17:AX17"/>
    <mergeCell ref="BB17:BD17"/>
    <mergeCell ref="W17:X17"/>
    <mergeCell ref="Y17:Z17"/>
    <mergeCell ref="AA17:AB17"/>
    <mergeCell ref="AC17:AD17"/>
    <mergeCell ref="AG17:AH17"/>
    <mergeCell ref="AI17:AL17"/>
    <mergeCell ref="AM17:AO17"/>
    <mergeCell ref="S15:AD15"/>
    <mergeCell ref="AE15:AH15"/>
    <mergeCell ref="AA16:AB16"/>
    <mergeCell ref="AC16:AD16"/>
    <mergeCell ref="AG16:AH16"/>
    <mergeCell ref="AI16:AL16"/>
    <mergeCell ref="K15:N15"/>
    <mergeCell ref="O15:R15"/>
    <mergeCell ref="AM16:AO16"/>
    <mergeCell ref="O17:P17"/>
    <mergeCell ref="Q17:R17"/>
    <mergeCell ref="S17:T17"/>
    <mergeCell ref="U17:V17"/>
    <mergeCell ref="W16:X16"/>
    <mergeCell ref="AI1:AL2"/>
    <mergeCell ref="AM1:AQ1"/>
    <mergeCell ref="AS1:AW2"/>
    <mergeCell ref="AM2:AQ2"/>
    <mergeCell ref="V4:Y4"/>
    <mergeCell ref="Z4:AK4"/>
    <mergeCell ref="AL4:AM4"/>
    <mergeCell ref="AN4:AQ4"/>
    <mergeCell ref="AS4:AV4"/>
    <mergeCell ref="B1:D2"/>
    <mergeCell ref="E1:J2"/>
    <mergeCell ref="K1:L2"/>
    <mergeCell ref="M1:N2"/>
    <mergeCell ref="O1:Q2"/>
    <mergeCell ref="R1:AD2"/>
    <mergeCell ref="AE1:AH2"/>
    <mergeCell ref="AI15:AO15"/>
    <mergeCell ref="AP15:AU16"/>
    <mergeCell ref="AV15:AX16"/>
    <mergeCell ref="B5:Y13"/>
    <mergeCell ref="Z5:AV13"/>
    <mergeCell ref="B15:C16"/>
    <mergeCell ref="D15:F16"/>
    <mergeCell ref="G15:J16"/>
    <mergeCell ref="Y16:Z16"/>
    <mergeCell ref="BB74:BD74"/>
    <mergeCell ref="S73:T73"/>
    <mergeCell ref="U73:V73"/>
    <mergeCell ref="W73:X73"/>
    <mergeCell ref="Y73:Z73"/>
    <mergeCell ref="AA73:AB73"/>
    <mergeCell ref="AC73:AD73"/>
    <mergeCell ref="AG73:AH73"/>
    <mergeCell ref="B73:C73"/>
    <mergeCell ref="D73:F73"/>
    <mergeCell ref="G73:J73"/>
    <mergeCell ref="K73:L73"/>
    <mergeCell ref="M73:N73"/>
    <mergeCell ref="O73:P73"/>
    <mergeCell ref="Q73:R73"/>
    <mergeCell ref="B75:C75"/>
    <mergeCell ref="D75:F75"/>
    <mergeCell ref="AA75:AD75"/>
    <mergeCell ref="AG75:AH75"/>
    <mergeCell ref="B74:C74"/>
    <mergeCell ref="D74:F74"/>
    <mergeCell ref="G74:J74"/>
    <mergeCell ref="K74:L74"/>
    <mergeCell ref="M74:N74"/>
    <mergeCell ref="O74:P74"/>
    <mergeCell ref="Q74:R74"/>
    <mergeCell ref="AI74:AL74"/>
    <mergeCell ref="AM74:AO74"/>
    <mergeCell ref="S74:T74"/>
    <mergeCell ref="U74:V74"/>
    <mergeCell ref="W74:X74"/>
    <mergeCell ref="Y74:Z74"/>
    <mergeCell ref="BB72:BD72"/>
    <mergeCell ref="S72:T72"/>
    <mergeCell ref="U72:V72"/>
    <mergeCell ref="W72:X72"/>
    <mergeCell ref="Y72:Z72"/>
    <mergeCell ref="AA72:AB72"/>
    <mergeCell ref="AC72:AD72"/>
    <mergeCell ref="AG72:AH72"/>
    <mergeCell ref="B72:C72"/>
    <mergeCell ref="D72:F72"/>
    <mergeCell ref="G72:J72"/>
    <mergeCell ref="K72:L72"/>
    <mergeCell ref="M72:N72"/>
    <mergeCell ref="O72:P72"/>
    <mergeCell ref="Q72:R72"/>
    <mergeCell ref="AI73:AL73"/>
    <mergeCell ref="AM73:AO73"/>
    <mergeCell ref="AP73:AU73"/>
    <mergeCell ref="AV73:AX73"/>
    <mergeCell ref="BB73:BD73"/>
    <mergeCell ref="AA74:AB74"/>
    <mergeCell ref="AC74:AD74"/>
    <mergeCell ref="AG74:AH74"/>
    <mergeCell ref="AI72:AL72"/>
    <mergeCell ref="AM72:AO72"/>
    <mergeCell ref="AP72:AU72"/>
    <mergeCell ref="AV72:AX72"/>
    <mergeCell ref="AP74:AU74"/>
    <mergeCell ref="AV74:AX74"/>
    <mergeCell ref="AI38:AL38"/>
    <mergeCell ref="AM38:AO38"/>
    <mergeCell ref="S38:T38"/>
    <mergeCell ref="U38:V38"/>
    <mergeCell ref="W38:X38"/>
    <mergeCell ref="Y38:Z38"/>
    <mergeCell ref="AA38:AB38"/>
    <mergeCell ref="AC38:AD38"/>
    <mergeCell ref="AG38:AH38"/>
    <mergeCell ref="AI71:AL71"/>
    <mergeCell ref="AM71:AO71"/>
    <mergeCell ref="S71:T71"/>
    <mergeCell ref="U71:V71"/>
    <mergeCell ref="W71:X71"/>
    <mergeCell ref="Y71:Z71"/>
    <mergeCell ref="AA71:AB71"/>
    <mergeCell ref="AC71:AD71"/>
    <mergeCell ref="AG71:AH71"/>
    <mergeCell ref="AI69:AL69"/>
    <mergeCell ref="AM69:AO69"/>
    <mergeCell ref="AP69:AU69"/>
    <mergeCell ref="AV69:AX69"/>
    <mergeCell ref="AI63:AL63"/>
    <mergeCell ref="AI36:AL36"/>
    <mergeCell ref="AM36:AO36"/>
    <mergeCell ref="AP36:AU36"/>
    <mergeCell ref="AV36:AX36"/>
    <mergeCell ref="B30:C30"/>
    <mergeCell ref="D30:F30"/>
    <mergeCell ref="G30:J30"/>
    <mergeCell ref="K30:L30"/>
    <mergeCell ref="M30:N30"/>
    <mergeCell ref="O30:P30"/>
    <mergeCell ref="Q30:R30"/>
    <mergeCell ref="AI31:AL31"/>
    <mergeCell ref="AM31:AO31"/>
    <mergeCell ref="AP31:AU31"/>
    <mergeCell ref="AV31:AX31"/>
    <mergeCell ref="BB31:BD31"/>
    <mergeCell ref="AP32:AU32"/>
    <mergeCell ref="AV32:AX32"/>
    <mergeCell ref="BB32:BD32"/>
    <mergeCell ref="S31:T31"/>
    <mergeCell ref="U31:V31"/>
    <mergeCell ref="W31:X31"/>
    <mergeCell ref="Y31:Z31"/>
    <mergeCell ref="AA31:AB31"/>
    <mergeCell ref="AC31:AD31"/>
    <mergeCell ref="AG31:AH31"/>
    <mergeCell ref="B31:C31"/>
    <mergeCell ref="D31:F31"/>
    <mergeCell ref="G31:J31"/>
    <mergeCell ref="K31:L31"/>
    <mergeCell ref="M31:N31"/>
    <mergeCell ref="O31:P31"/>
    <mergeCell ref="Q31:R31"/>
    <mergeCell ref="B32:C32"/>
    <mergeCell ref="D32:F32"/>
    <mergeCell ref="G32:J32"/>
    <mergeCell ref="AI32:AL32"/>
    <mergeCell ref="AM32:AO32"/>
    <mergeCell ref="S32:T32"/>
    <mergeCell ref="U32:V32"/>
    <mergeCell ref="W32:X32"/>
    <mergeCell ref="Y32:Z32"/>
    <mergeCell ref="AA32:AB32"/>
    <mergeCell ref="AC32:AD32"/>
    <mergeCell ref="AG32:AH32"/>
    <mergeCell ref="AI30:AL30"/>
    <mergeCell ref="AM30:AO30"/>
    <mergeCell ref="AP30:AU30"/>
    <mergeCell ref="AV30:AX30"/>
    <mergeCell ref="BB30:BD30"/>
    <mergeCell ref="S30:T30"/>
    <mergeCell ref="U30:V30"/>
    <mergeCell ref="W30:X30"/>
    <mergeCell ref="Y30:Z30"/>
    <mergeCell ref="AA30:AB30"/>
    <mergeCell ref="AC30:AD30"/>
    <mergeCell ref="AG30:AH30"/>
    <mergeCell ref="AP29:AU29"/>
    <mergeCell ref="AV29:AX29"/>
    <mergeCell ref="BB29:BD29"/>
    <mergeCell ref="S28:T28"/>
    <mergeCell ref="U28:V28"/>
    <mergeCell ref="W28:X28"/>
    <mergeCell ref="Y28:Z28"/>
    <mergeCell ref="AA28:AB28"/>
    <mergeCell ref="AC28:AD28"/>
    <mergeCell ref="AG28:AH28"/>
    <mergeCell ref="AV28:AX28"/>
    <mergeCell ref="BB28:BD28"/>
    <mergeCell ref="G29:J29"/>
    <mergeCell ref="K29:L29"/>
    <mergeCell ref="M29:N29"/>
    <mergeCell ref="O29:P29"/>
    <mergeCell ref="Q29:R29"/>
    <mergeCell ref="BB27:BD27"/>
    <mergeCell ref="S27:T27"/>
    <mergeCell ref="U27:V27"/>
    <mergeCell ref="W27:X27"/>
    <mergeCell ref="Y27:Z27"/>
    <mergeCell ref="AA27:AB27"/>
    <mergeCell ref="AC27:AD27"/>
    <mergeCell ref="AG27:AH27"/>
    <mergeCell ref="B27:C27"/>
    <mergeCell ref="D27:F27"/>
    <mergeCell ref="G27:J27"/>
    <mergeCell ref="K27:L27"/>
    <mergeCell ref="M27:N27"/>
    <mergeCell ref="O27:P27"/>
    <mergeCell ref="Q27:R27"/>
    <mergeCell ref="AI28:AL28"/>
    <mergeCell ref="AM28:AO28"/>
    <mergeCell ref="AP28:AU28"/>
    <mergeCell ref="AI29:AL29"/>
    <mergeCell ref="AM29:AO29"/>
    <mergeCell ref="S29:T29"/>
    <mergeCell ref="U29:V29"/>
    <mergeCell ref="W29:X29"/>
    <mergeCell ref="Y29:Z29"/>
    <mergeCell ref="AA29:AB29"/>
    <mergeCell ref="AC29:AD29"/>
    <mergeCell ref="AG29:AH29"/>
    <mergeCell ref="BB26:BD26"/>
    <mergeCell ref="S25:T25"/>
    <mergeCell ref="U25:V25"/>
    <mergeCell ref="W25:X25"/>
    <mergeCell ref="Y25:Z25"/>
    <mergeCell ref="AA25:AB25"/>
    <mergeCell ref="AC25:AD25"/>
    <mergeCell ref="AG25:AH25"/>
    <mergeCell ref="B25:C25"/>
    <mergeCell ref="D25:F25"/>
    <mergeCell ref="G25:J25"/>
    <mergeCell ref="K25:L25"/>
    <mergeCell ref="M25:N25"/>
    <mergeCell ref="O25:P25"/>
    <mergeCell ref="Q25:R25"/>
    <mergeCell ref="B26:C26"/>
    <mergeCell ref="D26:F26"/>
    <mergeCell ref="G26:J26"/>
    <mergeCell ref="K26:L26"/>
    <mergeCell ref="M26:N26"/>
    <mergeCell ref="O26:P26"/>
    <mergeCell ref="Q26:R26"/>
    <mergeCell ref="AP26:AU26"/>
    <mergeCell ref="AV26:AX26"/>
    <mergeCell ref="AI26:AL26"/>
    <mergeCell ref="AM26:AO26"/>
    <mergeCell ref="S26:T26"/>
    <mergeCell ref="U26:V26"/>
    <mergeCell ref="W26:X26"/>
    <mergeCell ref="Y26:Z26"/>
    <mergeCell ref="AA26:AB26"/>
    <mergeCell ref="AC26:AD26"/>
    <mergeCell ref="BB24:BD24"/>
    <mergeCell ref="S24:T24"/>
    <mergeCell ref="U24:V24"/>
    <mergeCell ref="W24:X24"/>
    <mergeCell ref="Y24:Z24"/>
    <mergeCell ref="AA24:AB24"/>
    <mergeCell ref="AC24:AD24"/>
    <mergeCell ref="AG24:AH24"/>
    <mergeCell ref="B24:C24"/>
    <mergeCell ref="D24:F24"/>
    <mergeCell ref="G24:J24"/>
    <mergeCell ref="K24:L24"/>
    <mergeCell ref="M24:N24"/>
    <mergeCell ref="O24:P24"/>
    <mergeCell ref="Q24:R24"/>
    <mergeCell ref="AI25:AL25"/>
    <mergeCell ref="AM25:AO25"/>
    <mergeCell ref="AP25:AU25"/>
    <mergeCell ref="AV25:AX25"/>
    <mergeCell ref="BB25:BD25"/>
    <mergeCell ref="AI24:AL24"/>
    <mergeCell ref="AM24:AO24"/>
    <mergeCell ref="AP24:AU24"/>
    <mergeCell ref="AV24:AX24"/>
    <mergeCell ref="AI27:AL27"/>
    <mergeCell ref="AM27:AO27"/>
    <mergeCell ref="AP27:AU27"/>
    <mergeCell ref="AV27:AX27"/>
    <mergeCell ref="B70:C70"/>
    <mergeCell ref="D70:F70"/>
    <mergeCell ref="G70:J70"/>
    <mergeCell ref="K70:L70"/>
    <mergeCell ref="M70:N70"/>
    <mergeCell ref="O70:P70"/>
    <mergeCell ref="Q70:R70"/>
    <mergeCell ref="B71:C71"/>
    <mergeCell ref="D71:F71"/>
    <mergeCell ref="G71:J71"/>
    <mergeCell ref="K71:L71"/>
    <mergeCell ref="M71:N71"/>
    <mergeCell ref="O71:P71"/>
    <mergeCell ref="Q71:R71"/>
    <mergeCell ref="AP70:AU70"/>
    <mergeCell ref="AV70:AX70"/>
    <mergeCell ref="AV68:AX68"/>
    <mergeCell ref="B63:C63"/>
    <mergeCell ref="D63:F63"/>
    <mergeCell ref="G63:J63"/>
    <mergeCell ref="K63:L63"/>
    <mergeCell ref="M63:N63"/>
    <mergeCell ref="O63:P63"/>
    <mergeCell ref="Q63:R63"/>
    <mergeCell ref="AI64:AL64"/>
    <mergeCell ref="AM64:AO64"/>
    <mergeCell ref="AP64:AU64"/>
    <mergeCell ref="AV64:AX64"/>
    <mergeCell ref="AG26:AH26"/>
    <mergeCell ref="B28:C28"/>
    <mergeCell ref="D28:F28"/>
    <mergeCell ref="G28:J28"/>
    <mergeCell ref="K28:L28"/>
    <mergeCell ref="M28:N28"/>
    <mergeCell ref="O28:P28"/>
    <mergeCell ref="Q28:R28"/>
    <mergeCell ref="B29:C29"/>
    <mergeCell ref="D29:F29"/>
    <mergeCell ref="G69:J69"/>
    <mergeCell ref="K69:L69"/>
    <mergeCell ref="M69:N69"/>
    <mergeCell ref="O69:P69"/>
    <mergeCell ref="Q69:R69"/>
    <mergeCell ref="AI70:AL70"/>
    <mergeCell ref="AM70:AO70"/>
    <mergeCell ref="B69:C69"/>
    <mergeCell ref="D69:F69"/>
    <mergeCell ref="K65:L65"/>
    <mergeCell ref="M65:N65"/>
    <mergeCell ref="O65:P65"/>
    <mergeCell ref="Q65:R65"/>
    <mergeCell ref="AI65:AL65"/>
    <mergeCell ref="AM65:AO65"/>
    <mergeCell ref="S65:T65"/>
    <mergeCell ref="U65:V65"/>
    <mergeCell ref="W65:X65"/>
    <mergeCell ref="Y65:Z65"/>
    <mergeCell ref="AA65:AB65"/>
    <mergeCell ref="AC65:AD65"/>
    <mergeCell ref="AG65:AH65"/>
    <mergeCell ref="BB70:BD70"/>
    <mergeCell ref="AP71:AU71"/>
    <mergeCell ref="AV71:AX71"/>
    <mergeCell ref="BB71:BD71"/>
    <mergeCell ref="S70:T70"/>
    <mergeCell ref="U70:V70"/>
    <mergeCell ref="W70:X70"/>
    <mergeCell ref="Y70:Z70"/>
    <mergeCell ref="AA70:AB70"/>
    <mergeCell ref="AC70:AD70"/>
    <mergeCell ref="AG70:AH70"/>
    <mergeCell ref="BB69:BD69"/>
    <mergeCell ref="S69:T69"/>
    <mergeCell ref="U69:V69"/>
    <mergeCell ref="W69:X69"/>
    <mergeCell ref="Y69:Z69"/>
    <mergeCell ref="AA69:AB69"/>
    <mergeCell ref="AC69:AD69"/>
    <mergeCell ref="AG69:AH69"/>
    <mergeCell ref="BB68:BD68"/>
    <mergeCell ref="S67:T67"/>
    <mergeCell ref="U67:V67"/>
    <mergeCell ref="W67:X67"/>
    <mergeCell ref="Y67:Z67"/>
    <mergeCell ref="AA67:AB67"/>
    <mergeCell ref="AC67:AD67"/>
    <mergeCell ref="AG67:AH67"/>
    <mergeCell ref="B67:C67"/>
    <mergeCell ref="D67:F67"/>
    <mergeCell ref="G67:J67"/>
    <mergeCell ref="K67:L67"/>
    <mergeCell ref="M67:N67"/>
    <mergeCell ref="O67:P67"/>
    <mergeCell ref="Q67:R67"/>
    <mergeCell ref="B68:C68"/>
    <mergeCell ref="D68:F68"/>
    <mergeCell ref="G68:J68"/>
    <mergeCell ref="K68:L68"/>
    <mergeCell ref="M68:N68"/>
    <mergeCell ref="O68:P68"/>
    <mergeCell ref="Q68:R68"/>
    <mergeCell ref="AI68:AL68"/>
    <mergeCell ref="AM68:AO68"/>
    <mergeCell ref="S68:T68"/>
    <mergeCell ref="U68:V68"/>
    <mergeCell ref="W68:X68"/>
    <mergeCell ref="Y68:Z68"/>
    <mergeCell ref="AA68:AB68"/>
    <mergeCell ref="AC68:AD68"/>
    <mergeCell ref="AG68:AH68"/>
    <mergeCell ref="AP68:AU68"/>
    <mergeCell ref="BB66:BD66"/>
    <mergeCell ref="S66:T66"/>
    <mergeCell ref="U66:V66"/>
    <mergeCell ref="W66:X66"/>
    <mergeCell ref="Y66:Z66"/>
    <mergeCell ref="AA66:AB66"/>
    <mergeCell ref="AC66:AD66"/>
    <mergeCell ref="AG66:AH66"/>
    <mergeCell ref="B66:C66"/>
    <mergeCell ref="D66:F66"/>
    <mergeCell ref="G66:J66"/>
    <mergeCell ref="K66:L66"/>
    <mergeCell ref="M66:N66"/>
    <mergeCell ref="O66:P66"/>
    <mergeCell ref="Q66:R66"/>
    <mergeCell ref="AI67:AL67"/>
    <mergeCell ref="AM67:AO67"/>
    <mergeCell ref="AP67:AU67"/>
    <mergeCell ref="AV67:AX67"/>
    <mergeCell ref="BB67:BD67"/>
    <mergeCell ref="AI66:AL66"/>
    <mergeCell ref="AM66:AO66"/>
    <mergeCell ref="AP66:AU66"/>
    <mergeCell ref="AV66:AX66"/>
    <mergeCell ref="BB64:BD64"/>
    <mergeCell ref="AP65:AU65"/>
    <mergeCell ref="AV65:AX65"/>
    <mergeCell ref="BB65:BD65"/>
    <mergeCell ref="S64:T64"/>
    <mergeCell ref="U64:V64"/>
    <mergeCell ref="W64:X64"/>
    <mergeCell ref="Y64:Z64"/>
    <mergeCell ref="AA64:AB64"/>
    <mergeCell ref="AC64:AD64"/>
    <mergeCell ref="AG64:AH64"/>
    <mergeCell ref="B64:C64"/>
    <mergeCell ref="D64:F64"/>
    <mergeCell ref="G64:J64"/>
    <mergeCell ref="K64:L64"/>
    <mergeCell ref="M64:N64"/>
    <mergeCell ref="O64:P64"/>
    <mergeCell ref="Q64:R64"/>
    <mergeCell ref="B65:C65"/>
    <mergeCell ref="D65:F65"/>
    <mergeCell ref="G65:J65"/>
    <mergeCell ref="AM63:AO63"/>
    <mergeCell ref="AP63:AU63"/>
    <mergeCell ref="AV63:AX63"/>
    <mergeCell ref="BB63:BD63"/>
    <mergeCell ref="S63:T63"/>
    <mergeCell ref="U63:V63"/>
    <mergeCell ref="W63:X63"/>
    <mergeCell ref="Y63:Z63"/>
    <mergeCell ref="AA63:AB63"/>
    <mergeCell ref="AC63:AD63"/>
    <mergeCell ref="AG63:AH63"/>
    <mergeCell ref="BB62:BD62"/>
    <mergeCell ref="S61:T61"/>
    <mergeCell ref="U61:V61"/>
    <mergeCell ref="W61:X61"/>
    <mergeCell ref="Y61:Z61"/>
    <mergeCell ref="AA61:AB61"/>
    <mergeCell ref="AC61:AD61"/>
    <mergeCell ref="AG61:AH61"/>
    <mergeCell ref="AV61:AX61"/>
    <mergeCell ref="BB61:BD61"/>
    <mergeCell ref="B61:C61"/>
    <mergeCell ref="D61:F61"/>
    <mergeCell ref="G61:J61"/>
    <mergeCell ref="K61:L61"/>
    <mergeCell ref="M61:N61"/>
    <mergeCell ref="O61:P61"/>
    <mergeCell ref="Q61:R61"/>
    <mergeCell ref="B62:C62"/>
    <mergeCell ref="D62:F62"/>
    <mergeCell ref="G62:J62"/>
    <mergeCell ref="K62:L62"/>
    <mergeCell ref="M62:N62"/>
    <mergeCell ref="O62:P62"/>
    <mergeCell ref="BB60:BD60"/>
    <mergeCell ref="S60:T60"/>
    <mergeCell ref="U60:V60"/>
    <mergeCell ref="W60:X60"/>
    <mergeCell ref="Y60:Z60"/>
    <mergeCell ref="AA60:AB60"/>
    <mergeCell ref="AC60:AD60"/>
    <mergeCell ref="AG60:AH60"/>
    <mergeCell ref="B60:C60"/>
    <mergeCell ref="D60:F60"/>
    <mergeCell ref="G60:J60"/>
    <mergeCell ref="K60:L60"/>
    <mergeCell ref="M60:N60"/>
    <mergeCell ref="O60:P60"/>
    <mergeCell ref="Q60:R60"/>
    <mergeCell ref="AI61:AL61"/>
    <mergeCell ref="AM61:AO61"/>
    <mergeCell ref="AP61:AU61"/>
    <mergeCell ref="K59:L59"/>
    <mergeCell ref="M59:N59"/>
    <mergeCell ref="O59:P59"/>
    <mergeCell ref="Q62:R62"/>
    <mergeCell ref="AI62:AL62"/>
    <mergeCell ref="AM62:AO62"/>
    <mergeCell ref="S62:T62"/>
    <mergeCell ref="U62:V62"/>
    <mergeCell ref="W62:X62"/>
    <mergeCell ref="Y62:Z62"/>
    <mergeCell ref="AA62:AB62"/>
    <mergeCell ref="AC62:AD62"/>
    <mergeCell ref="AG62:AH62"/>
    <mergeCell ref="AI60:AL60"/>
    <mergeCell ref="AM60:AO60"/>
    <mergeCell ref="AP60:AU60"/>
    <mergeCell ref="AV60:AX60"/>
    <mergeCell ref="AP62:AU62"/>
    <mergeCell ref="AV62:AX62"/>
    <mergeCell ref="AI59:AL59"/>
    <mergeCell ref="AM59:AO59"/>
    <mergeCell ref="S59:T59"/>
    <mergeCell ref="U59:V59"/>
    <mergeCell ref="W59:X59"/>
    <mergeCell ref="Y59:Z59"/>
    <mergeCell ref="AA59:AB59"/>
    <mergeCell ref="AC59:AD59"/>
    <mergeCell ref="AG59:AH59"/>
    <mergeCell ref="Q59:R59"/>
    <mergeCell ref="B57:C57"/>
    <mergeCell ref="D57:F57"/>
    <mergeCell ref="G57:J57"/>
    <mergeCell ref="K57:L57"/>
    <mergeCell ref="M57:N57"/>
    <mergeCell ref="O57:P57"/>
    <mergeCell ref="Q57:R57"/>
    <mergeCell ref="AI58:AL58"/>
    <mergeCell ref="AM58:AO58"/>
    <mergeCell ref="AP58:AU58"/>
    <mergeCell ref="AV58:AX58"/>
    <mergeCell ref="BB58:BD58"/>
    <mergeCell ref="AP59:AU59"/>
    <mergeCell ref="AV59:AX59"/>
    <mergeCell ref="BB59:BD59"/>
    <mergeCell ref="S58:T58"/>
    <mergeCell ref="U58:V58"/>
    <mergeCell ref="W58:X58"/>
    <mergeCell ref="Y58:Z58"/>
    <mergeCell ref="AA58:AB58"/>
    <mergeCell ref="AC58:AD58"/>
    <mergeCell ref="AG58:AH58"/>
    <mergeCell ref="B58:C58"/>
    <mergeCell ref="D58:F58"/>
    <mergeCell ref="G58:J58"/>
    <mergeCell ref="K58:L58"/>
    <mergeCell ref="M58:N58"/>
    <mergeCell ref="O58:P58"/>
    <mergeCell ref="Q58:R58"/>
    <mergeCell ref="B59:C59"/>
    <mergeCell ref="D59:F59"/>
    <mergeCell ref="G59:J59"/>
    <mergeCell ref="AI57:AL57"/>
    <mergeCell ref="AM57:AO57"/>
    <mergeCell ref="AP57:AU57"/>
    <mergeCell ref="AV57:AX57"/>
    <mergeCell ref="BB57:BD57"/>
    <mergeCell ref="S57:T57"/>
    <mergeCell ref="U57:V57"/>
    <mergeCell ref="W57:X57"/>
    <mergeCell ref="Y57:Z57"/>
    <mergeCell ref="AA57:AB57"/>
    <mergeCell ref="AC57:AD57"/>
    <mergeCell ref="AG57:AH57"/>
    <mergeCell ref="BB56:BD56"/>
    <mergeCell ref="S55:T55"/>
    <mergeCell ref="U55:V55"/>
    <mergeCell ref="W55:X55"/>
    <mergeCell ref="Y55:Z55"/>
    <mergeCell ref="AA55:AB55"/>
    <mergeCell ref="AC55:AD55"/>
    <mergeCell ref="AG55:AH55"/>
    <mergeCell ref="AV55:AX55"/>
    <mergeCell ref="BB55:BD55"/>
    <mergeCell ref="AI56:AL56"/>
    <mergeCell ref="AM56:AO56"/>
    <mergeCell ref="S56:T56"/>
    <mergeCell ref="U56:V56"/>
    <mergeCell ref="W56:X56"/>
    <mergeCell ref="Y56:Z56"/>
    <mergeCell ref="AA56:AB56"/>
    <mergeCell ref="AC56:AD56"/>
    <mergeCell ref="AG56:AH56"/>
    <mergeCell ref="B55:C55"/>
    <mergeCell ref="D55:F55"/>
    <mergeCell ref="G55:J55"/>
    <mergeCell ref="K55:L55"/>
    <mergeCell ref="M55:N55"/>
    <mergeCell ref="O55:P55"/>
    <mergeCell ref="Q55:R55"/>
    <mergeCell ref="B56:C56"/>
    <mergeCell ref="D56:F56"/>
    <mergeCell ref="G56:J56"/>
    <mergeCell ref="K56:L56"/>
    <mergeCell ref="M56:N56"/>
    <mergeCell ref="O56:P56"/>
    <mergeCell ref="Q56:R56"/>
    <mergeCell ref="BB54:BD54"/>
    <mergeCell ref="S54:T54"/>
    <mergeCell ref="U54:V54"/>
    <mergeCell ref="W54:X54"/>
    <mergeCell ref="Y54:Z54"/>
    <mergeCell ref="AA54:AB54"/>
    <mergeCell ref="AC54:AD54"/>
    <mergeCell ref="AG54:AH54"/>
    <mergeCell ref="B54:C54"/>
    <mergeCell ref="D54:F54"/>
    <mergeCell ref="G54:J54"/>
    <mergeCell ref="K54:L54"/>
    <mergeCell ref="M54:N54"/>
    <mergeCell ref="O54:P54"/>
    <mergeCell ref="Q54:R54"/>
    <mergeCell ref="AI55:AL55"/>
    <mergeCell ref="AM55:AO55"/>
    <mergeCell ref="AP55:AU55"/>
    <mergeCell ref="AI54:AL54"/>
    <mergeCell ref="AM54:AO54"/>
    <mergeCell ref="AP54:AU54"/>
    <mergeCell ref="AV54:AX54"/>
    <mergeCell ref="AP56:AU56"/>
    <mergeCell ref="AV56:AX56"/>
    <mergeCell ref="AI53:AL53"/>
    <mergeCell ref="AM53:AO53"/>
    <mergeCell ref="S53:T53"/>
    <mergeCell ref="U53:V53"/>
    <mergeCell ref="W53:X53"/>
    <mergeCell ref="Y53:Z53"/>
    <mergeCell ref="AA53:AB53"/>
    <mergeCell ref="AC53:AD53"/>
    <mergeCell ref="AG53:AH53"/>
    <mergeCell ref="AI52:AL52"/>
    <mergeCell ref="AM52:AO52"/>
    <mergeCell ref="AP52:AU52"/>
    <mergeCell ref="AV52:AX52"/>
    <mergeCell ref="BB52:BD52"/>
    <mergeCell ref="AP53:AU53"/>
    <mergeCell ref="AV53:AX53"/>
    <mergeCell ref="BB53:BD53"/>
    <mergeCell ref="S52:T52"/>
    <mergeCell ref="U52:V52"/>
    <mergeCell ref="W52:X52"/>
    <mergeCell ref="Y52:Z52"/>
    <mergeCell ref="AA52:AB52"/>
    <mergeCell ref="AC52:AD52"/>
    <mergeCell ref="AG52:AH52"/>
    <mergeCell ref="B52:C52"/>
    <mergeCell ref="D52:F52"/>
    <mergeCell ref="G52:J52"/>
    <mergeCell ref="K52:L52"/>
    <mergeCell ref="M52:N52"/>
    <mergeCell ref="O52:P52"/>
    <mergeCell ref="Q52:R52"/>
    <mergeCell ref="B53:C53"/>
    <mergeCell ref="D53:F53"/>
    <mergeCell ref="G53:J53"/>
    <mergeCell ref="K53:L53"/>
    <mergeCell ref="M53:N53"/>
    <mergeCell ref="O53:P53"/>
    <mergeCell ref="Q53:R53"/>
    <mergeCell ref="AI51:AL51"/>
    <mergeCell ref="AM51:AO51"/>
    <mergeCell ref="AP51:AU51"/>
    <mergeCell ref="AV51:AX51"/>
    <mergeCell ref="BB51:BD51"/>
    <mergeCell ref="S51:T51"/>
    <mergeCell ref="U51:V51"/>
    <mergeCell ref="W51:X51"/>
    <mergeCell ref="Y51:Z51"/>
    <mergeCell ref="AA51:AB51"/>
    <mergeCell ref="AC51:AD51"/>
    <mergeCell ref="AG51:AH51"/>
    <mergeCell ref="B51:C51"/>
    <mergeCell ref="D51:F51"/>
    <mergeCell ref="G51:J51"/>
    <mergeCell ref="K51:L51"/>
    <mergeCell ref="M51:N51"/>
    <mergeCell ref="O51:P51"/>
    <mergeCell ref="Q51:R51"/>
  </mergeCells>
  <printOptions horizontalCentered="1"/>
  <pageMargins left="0.23622047244094491" right="0.23622047244094491" top="0.74803149606299213" bottom="0.74803149606299213" header="0" footer="0"/>
  <pageSetup paperSize="9" orientation="landscape"/>
  <headerFooter>
    <oddHeader>&amp;LDIRECCIÓN DE TRIBUNALES DE CLASIFICACIÓN TRIBUNAL DE EDUCACIÓN TÉCNICO PROFESIONAL</oddHeader>
  </headerFooter>
  <rowBreaks count="1" manualBreakCount="1">
    <brk id="7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2"/>
  <sheetViews>
    <sheetView tabSelected="1" workbookViewId="0">
      <selection activeCell="D13" sqref="D13:H13"/>
    </sheetView>
  </sheetViews>
  <sheetFormatPr baseColWidth="10" defaultRowHeight="12.75"/>
  <cols>
    <col min="1" max="50" width="3.7109375" customWidth="1"/>
  </cols>
  <sheetData>
    <row r="1" spans="1:50" ht="12.75" customHeight="1">
      <c r="A1" s="140"/>
      <c r="B1" s="504" t="s">
        <v>3</v>
      </c>
      <c r="C1" s="485"/>
      <c r="D1" s="495"/>
      <c r="E1" s="505">
        <f>'SET 3.1 POF'!$D$7</f>
        <v>2020</v>
      </c>
      <c r="F1" s="485"/>
      <c r="G1" s="485"/>
      <c r="H1" s="485"/>
      <c r="I1" s="485"/>
      <c r="J1" s="495"/>
      <c r="K1" s="506" t="s">
        <v>5</v>
      </c>
      <c r="L1" s="495"/>
      <c r="M1" s="507">
        <f>'SET 3.1 POF'!$L$7</f>
        <v>12</v>
      </c>
      <c r="N1" s="495"/>
      <c r="O1" s="506" t="s">
        <v>6</v>
      </c>
      <c r="P1" s="485"/>
      <c r="Q1" s="495"/>
      <c r="R1" s="508" t="str">
        <f>'SET 3.1 POF'!$P$7</f>
        <v>San Nicolás</v>
      </c>
      <c r="S1" s="485"/>
      <c r="T1" s="485"/>
      <c r="U1" s="485"/>
      <c r="V1" s="485"/>
      <c r="W1" s="485"/>
      <c r="X1" s="485"/>
      <c r="Y1" s="485"/>
      <c r="Z1" s="485"/>
      <c r="AA1" s="485"/>
      <c r="AB1" s="485"/>
      <c r="AC1" s="485"/>
      <c r="AD1" s="495"/>
      <c r="AE1" s="497" t="s">
        <v>8</v>
      </c>
      <c r="AF1" s="485"/>
      <c r="AG1" s="485"/>
      <c r="AH1" s="485"/>
      <c r="AI1" s="498">
        <f>'SET 3.1 POF'!$AG$7</f>
        <v>402</v>
      </c>
      <c r="AJ1" s="485"/>
      <c r="AK1" s="485"/>
      <c r="AL1" s="495"/>
      <c r="AM1" s="499" t="s">
        <v>0</v>
      </c>
      <c r="AN1" s="476"/>
      <c r="AO1" s="476"/>
      <c r="AP1" s="476"/>
      <c r="AQ1" s="500"/>
      <c r="AR1" s="141" t="str">
        <f>IF('SET 3.1 POF'!$U$1="","",'SET 3.1 POF'!$U$1)</f>
        <v>x</v>
      </c>
      <c r="AS1" s="501">
        <f>'SET 3.1 POF'!$AG$1</f>
        <v>43921</v>
      </c>
      <c r="AT1" s="485"/>
      <c r="AU1" s="485"/>
      <c r="AV1" s="485"/>
      <c r="AW1" s="486"/>
      <c r="AX1" s="140"/>
    </row>
    <row r="2" spans="1:50" ht="13.5" thickBot="1">
      <c r="A2" s="140"/>
      <c r="B2" s="487"/>
      <c r="C2" s="460"/>
      <c r="D2" s="463"/>
      <c r="E2" s="492"/>
      <c r="F2" s="460"/>
      <c r="G2" s="460"/>
      <c r="H2" s="460"/>
      <c r="I2" s="460"/>
      <c r="J2" s="463"/>
      <c r="K2" s="492"/>
      <c r="L2" s="463"/>
      <c r="M2" s="492"/>
      <c r="N2" s="463"/>
      <c r="O2" s="492"/>
      <c r="P2" s="460"/>
      <c r="Q2" s="463"/>
      <c r="R2" s="492"/>
      <c r="S2" s="460"/>
      <c r="T2" s="460"/>
      <c r="U2" s="460"/>
      <c r="V2" s="460"/>
      <c r="W2" s="460"/>
      <c r="X2" s="460"/>
      <c r="Y2" s="460"/>
      <c r="Z2" s="460"/>
      <c r="AA2" s="460"/>
      <c r="AB2" s="460"/>
      <c r="AC2" s="460"/>
      <c r="AD2" s="463"/>
      <c r="AE2" s="492"/>
      <c r="AF2" s="460"/>
      <c r="AG2" s="460"/>
      <c r="AH2" s="460"/>
      <c r="AI2" s="492"/>
      <c r="AJ2" s="460"/>
      <c r="AK2" s="460"/>
      <c r="AL2" s="463"/>
      <c r="AM2" s="502" t="s">
        <v>1</v>
      </c>
      <c r="AN2" s="479"/>
      <c r="AO2" s="479"/>
      <c r="AP2" s="479"/>
      <c r="AQ2" s="480"/>
      <c r="AR2" s="142" t="str">
        <f>IF('SET 3.1 POF'!$AC$1="","",'SET 3.1 POF'!$AC$1)</f>
        <v/>
      </c>
      <c r="AS2" s="487"/>
      <c r="AT2" s="460"/>
      <c r="AU2" s="460"/>
      <c r="AV2" s="460"/>
      <c r="AW2" s="461"/>
      <c r="AX2" s="140"/>
    </row>
    <row r="3" spans="1:50" ht="11.25" customHeight="1" thickBot="1">
      <c r="A3" s="140"/>
      <c r="B3" s="143"/>
      <c r="C3" s="143"/>
      <c r="D3" s="143"/>
      <c r="E3" s="144"/>
      <c r="F3" s="144"/>
      <c r="G3" s="144"/>
      <c r="H3" s="144"/>
      <c r="I3" s="144"/>
      <c r="J3" s="144"/>
      <c r="K3" s="143"/>
      <c r="L3" s="143"/>
      <c r="M3" s="145"/>
      <c r="N3" s="145"/>
      <c r="O3" s="143"/>
      <c r="P3" s="143"/>
      <c r="Q3" s="143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7"/>
      <c r="AF3" s="147"/>
      <c r="AG3" s="147"/>
      <c r="AH3" s="147"/>
      <c r="AI3" s="147"/>
      <c r="AJ3" s="147"/>
      <c r="AK3" s="148"/>
      <c r="AL3" s="148"/>
      <c r="AM3" s="149"/>
      <c r="AN3" s="149"/>
      <c r="AO3" s="149"/>
      <c r="AP3" s="149"/>
      <c r="AQ3" s="149"/>
      <c r="AR3" s="150"/>
      <c r="AS3" s="150"/>
      <c r="AT3" s="150"/>
      <c r="AU3" s="150"/>
      <c r="AV3" s="150"/>
      <c r="AW3" s="150"/>
      <c r="AX3" s="140"/>
    </row>
    <row r="4" spans="1:50" ht="12.75" customHeight="1">
      <c r="A4" s="140"/>
      <c r="B4" s="503" t="s">
        <v>176</v>
      </c>
      <c r="C4" s="485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5"/>
      <c r="R4" s="485"/>
      <c r="S4" s="485"/>
      <c r="T4" s="485"/>
      <c r="U4" s="485"/>
      <c r="V4" s="485"/>
      <c r="W4" s="485"/>
      <c r="X4" s="485"/>
      <c r="Y4" s="485"/>
      <c r="Z4" s="485"/>
      <c r="AA4" s="485"/>
      <c r="AB4" s="485"/>
      <c r="AC4" s="485"/>
      <c r="AD4" s="485"/>
      <c r="AE4" s="485"/>
      <c r="AF4" s="485"/>
      <c r="AG4" s="485"/>
      <c r="AH4" s="485"/>
      <c r="AI4" s="485"/>
      <c r="AJ4" s="485"/>
      <c r="AK4" s="485"/>
      <c r="AL4" s="485"/>
      <c r="AM4" s="485"/>
      <c r="AN4" s="485"/>
      <c r="AO4" s="485"/>
      <c r="AP4" s="485"/>
      <c r="AQ4" s="485"/>
      <c r="AR4" s="485"/>
      <c r="AS4" s="485"/>
      <c r="AT4" s="485"/>
      <c r="AU4" s="485"/>
      <c r="AV4" s="485"/>
      <c r="AW4" s="486"/>
      <c r="AX4" s="140"/>
    </row>
    <row r="5" spans="1:50" ht="13.5" thickBot="1">
      <c r="A5" s="140"/>
      <c r="B5" s="487"/>
      <c r="C5" s="460"/>
      <c r="D5" s="460"/>
      <c r="E5" s="460"/>
      <c r="F5" s="460"/>
      <c r="G5" s="460"/>
      <c r="H5" s="460"/>
      <c r="I5" s="460"/>
      <c r="J5" s="460"/>
      <c r="K5" s="460"/>
      <c r="L5" s="460"/>
      <c r="M5" s="460"/>
      <c r="N5" s="460"/>
      <c r="O5" s="460"/>
      <c r="P5" s="460"/>
      <c r="Q5" s="460"/>
      <c r="R5" s="460"/>
      <c r="S5" s="460"/>
      <c r="T5" s="460"/>
      <c r="U5" s="460"/>
      <c r="V5" s="460"/>
      <c r="W5" s="460"/>
      <c r="X5" s="460"/>
      <c r="Y5" s="460"/>
      <c r="Z5" s="460"/>
      <c r="AA5" s="460"/>
      <c r="AB5" s="460"/>
      <c r="AC5" s="460"/>
      <c r="AD5" s="460"/>
      <c r="AE5" s="460"/>
      <c r="AF5" s="460"/>
      <c r="AG5" s="460"/>
      <c r="AH5" s="460"/>
      <c r="AI5" s="460"/>
      <c r="AJ5" s="460"/>
      <c r="AK5" s="460"/>
      <c r="AL5" s="460"/>
      <c r="AM5" s="460"/>
      <c r="AN5" s="460"/>
      <c r="AO5" s="460"/>
      <c r="AP5" s="460"/>
      <c r="AQ5" s="460"/>
      <c r="AR5" s="460"/>
      <c r="AS5" s="460"/>
      <c r="AT5" s="460"/>
      <c r="AU5" s="460"/>
      <c r="AV5" s="460"/>
      <c r="AW5" s="461"/>
      <c r="AX5" s="140"/>
    </row>
    <row r="6" spans="1:50" ht="13.5" thickBot="1">
      <c r="A6" s="140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40"/>
    </row>
    <row r="7" spans="1:50" ht="12.75" customHeight="1">
      <c r="A7" s="140"/>
      <c r="B7" s="484" t="s">
        <v>177</v>
      </c>
      <c r="C7" s="485"/>
      <c r="D7" s="485"/>
      <c r="E7" s="485"/>
      <c r="F7" s="485"/>
      <c r="G7" s="485"/>
      <c r="H7" s="485"/>
      <c r="I7" s="485"/>
      <c r="J7" s="485"/>
      <c r="K7" s="485"/>
      <c r="L7" s="485"/>
      <c r="M7" s="485"/>
      <c r="N7" s="485"/>
      <c r="O7" s="485"/>
      <c r="P7" s="485"/>
      <c r="Q7" s="485"/>
      <c r="R7" s="485"/>
      <c r="S7" s="485"/>
      <c r="T7" s="485"/>
      <c r="U7" s="485"/>
      <c r="V7" s="485"/>
      <c r="W7" s="485"/>
      <c r="X7" s="486"/>
      <c r="Y7" s="151"/>
      <c r="Z7" s="484" t="s">
        <v>178</v>
      </c>
      <c r="AA7" s="485"/>
      <c r="AB7" s="485"/>
      <c r="AC7" s="485"/>
      <c r="AD7" s="485"/>
      <c r="AE7" s="485"/>
      <c r="AF7" s="485"/>
      <c r="AG7" s="485"/>
      <c r="AH7" s="485"/>
      <c r="AI7" s="485"/>
      <c r="AJ7" s="485"/>
      <c r="AK7" s="485"/>
      <c r="AL7" s="485"/>
      <c r="AM7" s="485"/>
      <c r="AN7" s="485"/>
      <c r="AO7" s="485"/>
      <c r="AP7" s="485"/>
      <c r="AQ7" s="485"/>
      <c r="AR7" s="485"/>
      <c r="AS7" s="485"/>
      <c r="AT7" s="485"/>
      <c r="AU7" s="485"/>
      <c r="AV7" s="485"/>
      <c r="AW7" s="486"/>
      <c r="AX7" s="140"/>
    </row>
    <row r="8" spans="1:50" ht="13.5" thickBot="1">
      <c r="A8" s="140"/>
      <c r="B8" s="487"/>
      <c r="C8" s="460"/>
      <c r="D8" s="460"/>
      <c r="E8" s="460"/>
      <c r="F8" s="460"/>
      <c r="G8" s="460"/>
      <c r="H8" s="460"/>
      <c r="I8" s="460"/>
      <c r="J8" s="460"/>
      <c r="K8" s="460"/>
      <c r="L8" s="460"/>
      <c r="M8" s="460"/>
      <c r="N8" s="460"/>
      <c r="O8" s="460"/>
      <c r="P8" s="460"/>
      <c r="Q8" s="460"/>
      <c r="R8" s="460"/>
      <c r="S8" s="460"/>
      <c r="T8" s="460"/>
      <c r="U8" s="460"/>
      <c r="V8" s="460"/>
      <c r="W8" s="460"/>
      <c r="X8" s="461"/>
      <c r="Y8" s="151"/>
      <c r="Z8" s="487"/>
      <c r="AA8" s="460"/>
      <c r="AB8" s="460"/>
      <c r="AC8" s="460"/>
      <c r="AD8" s="460"/>
      <c r="AE8" s="460"/>
      <c r="AF8" s="460"/>
      <c r="AG8" s="460"/>
      <c r="AH8" s="460"/>
      <c r="AI8" s="460"/>
      <c r="AJ8" s="460"/>
      <c r="AK8" s="460"/>
      <c r="AL8" s="460"/>
      <c r="AM8" s="460"/>
      <c r="AN8" s="460"/>
      <c r="AO8" s="460"/>
      <c r="AP8" s="460"/>
      <c r="AQ8" s="460"/>
      <c r="AR8" s="460"/>
      <c r="AS8" s="460"/>
      <c r="AT8" s="460"/>
      <c r="AU8" s="460"/>
      <c r="AV8" s="460"/>
      <c r="AW8" s="461"/>
      <c r="AX8" s="140"/>
    </row>
    <row r="9" spans="1:50" ht="26.25" customHeight="1">
      <c r="A9" s="140"/>
      <c r="B9" s="488" t="s">
        <v>38</v>
      </c>
      <c r="C9" s="489"/>
      <c r="D9" s="491" t="s">
        <v>179</v>
      </c>
      <c r="E9" s="485"/>
      <c r="F9" s="485"/>
      <c r="G9" s="485"/>
      <c r="H9" s="486"/>
      <c r="I9" s="493" t="s">
        <v>180</v>
      </c>
      <c r="J9" s="476"/>
      <c r="K9" s="476"/>
      <c r="L9" s="476"/>
      <c r="M9" s="476"/>
      <c r="N9" s="476"/>
      <c r="O9" s="476"/>
      <c r="P9" s="477"/>
      <c r="Q9" s="475" t="s">
        <v>181</v>
      </c>
      <c r="R9" s="476"/>
      <c r="S9" s="476"/>
      <c r="T9" s="476"/>
      <c r="U9" s="476"/>
      <c r="V9" s="476"/>
      <c r="W9" s="476"/>
      <c r="X9" s="477"/>
      <c r="Y9" s="152"/>
      <c r="Z9" s="488" t="s">
        <v>38</v>
      </c>
      <c r="AA9" s="489"/>
      <c r="AB9" s="494" t="s">
        <v>182</v>
      </c>
      <c r="AC9" s="485"/>
      <c r="AD9" s="485"/>
      <c r="AE9" s="495"/>
      <c r="AF9" s="496" t="s">
        <v>183</v>
      </c>
      <c r="AG9" s="486"/>
      <c r="AH9" s="493" t="s">
        <v>180</v>
      </c>
      <c r="AI9" s="476"/>
      <c r="AJ9" s="476"/>
      <c r="AK9" s="476"/>
      <c r="AL9" s="476"/>
      <c r="AM9" s="476"/>
      <c r="AN9" s="476"/>
      <c r="AO9" s="477"/>
      <c r="AP9" s="475" t="s">
        <v>181</v>
      </c>
      <c r="AQ9" s="476"/>
      <c r="AR9" s="476"/>
      <c r="AS9" s="476"/>
      <c r="AT9" s="476"/>
      <c r="AU9" s="476"/>
      <c r="AV9" s="476"/>
      <c r="AW9" s="477"/>
      <c r="AX9" s="140"/>
    </row>
    <row r="10" spans="1:50" ht="30" customHeight="1" thickBot="1">
      <c r="A10" s="140"/>
      <c r="B10" s="490"/>
      <c r="C10" s="460"/>
      <c r="D10" s="492"/>
      <c r="E10" s="460"/>
      <c r="F10" s="460"/>
      <c r="G10" s="460"/>
      <c r="H10" s="461"/>
      <c r="I10" s="478" t="s">
        <v>184</v>
      </c>
      <c r="J10" s="479"/>
      <c r="K10" s="479"/>
      <c r="L10" s="479"/>
      <c r="M10" s="480"/>
      <c r="N10" s="481" t="s">
        <v>185</v>
      </c>
      <c r="O10" s="479"/>
      <c r="P10" s="482"/>
      <c r="Q10" s="483" t="s">
        <v>184</v>
      </c>
      <c r="R10" s="479"/>
      <c r="S10" s="479"/>
      <c r="T10" s="479"/>
      <c r="U10" s="480"/>
      <c r="V10" s="481" t="s">
        <v>185</v>
      </c>
      <c r="W10" s="479"/>
      <c r="X10" s="482"/>
      <c r="Y10" s="152"/>
      <c r="Z10" s="490"/>
      <c r="AA10" s="460"/>
      <c r="AB10" s="492"/>
      <c r="AC10" s="460"/>
      <c r="AD10" s="460"/>
      <c r="AE10" s="463"/>
      <c r="AF10" s="460"/>
      <c r="AG10" s="461"/>
      <c r="AH10" s="478" t="s">
        <v>184</v>
      </c>
      <c r="AI10" s="479"/>
      <c r="AJ10" s="479"/>
      <c r="AK10" s="479"/>
      <c r="AL10" s="480"/>
      <c r="AM10" s="481" t="s">
        <v>185</v>
      </c>
      <c r="AN10" s="479"/>
      <c r="AO10" s="482"/>
      <c r="AP10" s="483" t="s">
        <v>184</v>
      </c>
      <c r="AQ10" s="479"/>
      <c r="AR10" s="479"/>
      <c r="AS10" s="479"/>
      <c r="AT10" s="480"/>
      <c r="AU10" s="481" t="s">
        <v>185</v>
      </c>
      <c r="AV10" s="479"/>
      <c r="AW10" s="482"/>
      <c r="AX10" s="140"/>
    </row>
    <row r="11" spans="1:50" ht="39" customHeight="1">
      <c r="A11" s="140"/>
      <c r="B11" s="472">
        <v>551283</v>
      </c>
      <c r="C11" s="468"/>
      <c r="D11" s="473" t="s">
        <v>511</v>
      </c>
      <c r="E11" s="467"/>
      <c r="F11" s="467"/>
      <c r="G11" s="467"/>
      <c r="H11" s="468"/>
      <c r="I11" s="472" t="s">
        <v>371</v>
      </c>
      <c r="J11" s="467"/>
      <c r="K11" s="467"/>
      <c r="L11" s="467"/>
      <c r="M11" s="468"/>
      <c r="N11" s="473" t="s">
        <v>371</v>
      </c>
      <c r="O11" s="467"/>
      <c r="P11" s="470"/>
      <c r="Q11" s="532" t="s">
        <v>512</v>
      </c>
      <c r="R11" s="533"/>
      <c r="S11" s="533"/>
      <c r="T11" s="533"/>
      <c r="U11" s="534"/>
      <c r="V11" s="473">
        <v>20214884551</v>
      </c>
      <c r="W11" s="467"/>
      <c r="X11" s="470"/>
      <c r="Y11" s="153"/>
      <c r="Z11" s="472"/>
      <c r="AA11" s="468"/>
      <c r="AB11" s="473"/>
      <c r="AC11" s="467"/>
      <c r="AD11" s="467"/>
      <c r="AE11" s="467"/>
      <c r="AF11" s="473"/>
      <c r="AG11" s="470"/>
      <c r="AH11" s="466"/>
      <c r="AI11" s="467"/>
      <c r="AJ11" s="467"/>
      <c r="AK11" s="467"/>
      <c r="AL11" s="468"/>
      <c r="AM11" s="469"/>
      <c r="AN11" s="467"/>
      <c r="AO11" s="470"/>
      <c r="AP11" s="466"/>
      <c r="AQ11" s="467"/>
      <c r="AR11" s="467"/>
      <c r="AS11" s="467"/>
      <c r="AT11" s="468"/>
      <c r="AU11" s="469"/>
      <c r="AV11" s="467"/>
      <c r="AW11" s="470"/>
      <c r="AX11" s="140"/>
    </row>
    <row r="12" spans="1:50" ht="26.25" customHeight="1">
      <c r="A12" s="140"/>
      <c r="B12" s="472"/>
      <c r="C12" s="468"/>
      <c r="D12" s="473"/>
      <c r="E12" s="467"/>
      <c r="F12" s="467"/>
      <c r="G12" s="467"/>
      <c r="H12" s="468"/>
      <c r="I12" s="472"/>
      <c r="J12" s="467"/>
      <c r="K12" s="467"/>
      <c r="L12" s="467"/>
      <c r="M12" s="468"/>
      <c r="N12" s="473"/>
      <c r="O12" s="467"/>
      <c r="P12" s="470"/>
      <c r="Q12" s="529"/>
      <c r="R12" s="530"/>
      <c r="S12" s="530"/>
      <c r="T12" s="530"/>
      <c r="U12" s="531"/>
      <c r="V12" s="473"/>
      <c r="W12" s="467"/>
      <c r="X12" s="470"/>
      <c r="Y12" s="153"/>
      <c r="Z12" s="472"/>
      <c r="AA12" s="468"/>
      <c r="AB12" s="473"/>
      <c r="AC12" s="467"/>
      <c r="AD12" s="467"/>
      <c r="AE12" s="467"/>
      <c r="AF12" s="473"/>
      <c r="AG12" s="470"/>
      <c r="AH12" s="466"/>
      <c r="AI12" s="467"/>
      <c r="AJ12" s="467"/>
      <c r="AK12" s="467"/>
      <c r="AL12" s="468"/>
      <c r="AM12" s="469"/>
      <c r="AN12" s="467"/>
      <c r="AO12" s="470"/>
      <c r="AP12" s="466"/>
      <c r="AQ12" s="467"/>
      <c r="AR12" s="467"/>
      <c r="AS12" s="467"/>
      <c r="AT12" s="468"/>
      <c r="AU12" s="469"/>
      <c r="AV12" s="467"/>
      <c r="AW12" s="470"/>
      <c r="AX12" s="140"/>
    </row>
    <row r="13" spans="1:50" ht="26.25" customHeight="1">
      <c r="A13" s="140"/>
      <c r="B13" s="472"/>
      <c r="C13" s="468"/>
      <c r="D13" s="473"/>
      <c r="E13" s="467"/>
      <c r="F13" s="467"/>
      <c r="G13" s="467"/>
      <c r="H13" s="468"/>
      <c r="I13" s="472"/>
      <c r="J13" s="467"/>
      <c r="K13" s="467"/>
      <c r="L13" s="467"/>
      <c r="M13" s="468"/>
      <c r="N13" s="473"/>
      <c r="O13" s="467"/>
      <c r="P13" s="470"/>
      <c r="Q13" s="474"/>
      <c r="R13" s="467"/>
      <c r="S13" s="467"/>
      <c r="T13" s="467"/>
      <c r="U13" s="468"/>
      <c r="V13" s="473"/>
      <c r="W13" s="467"/>
      <c r="X13" s="470"/>
      <c r="Y13" s="153"/>
      <c r="Z13" s="472"/>
      <c r="AA13" s="468"/>
      <c r="AB13" s="473"/>
      <c r="AC13" s="467"/>
      <c r="AD13" s="467"/>
      <c r="AE13" s="467"/>
      <c r="AF13" s="473"/>
      <c r="AG13" s="470"/>
      <c r="AH13" s="466"/>
      <c r="AI13" s="467"/>
      <c r="AJ13" s="467"/>
      <c r="AK13" s="467"/>
      <c r="AL13" s="468"/>
      <c r="AM13" s="469"/>
      <c r="AN13" s="467"/>
      <c r="AO13" s="470"/>
      <c r="AP13" s="466"/>
      <c r="AQ13" s="467"/>
      <c r="AR13" s="467"/>
      <c r="AS13" s="467"/>
      <c r="AT13" s="468"/>
      <c r="AU13" s="469"/>
      <c r="AV13" s="467"/>
      <c r="AW13" s="470"/>
      <c r="AX13" s="140"/>
    </row>
    <row r="14" spans="1:50" ht="26.25" customHeight="1">
      <c r="A14" s="140"/>
      <c r="B14" s="472"/>
      <c r="C14" s="468"/>
      <c r="D14" s="473"/>
      <c r="E14" s="467"/>
      <c r="F14" s="467"/>
      <c r="G14" s="467"/>
      <c r="H14" s="468"/>
      <c r="I14" s="472"/>
      <c r="J14" s="467"/>
      <c r="K14" s="467"/>
      <c r="L14" s="467"/>
      <c r="M14" s="468"/>
      <c r="N14" s="473"/>
      <c r="O14" s="467"/>
      <c r="P14" s="470"/>
      <c r="Q14" s="474"/>
      <c r="R14" s="467"/>
      <c r="S14" s="467"/>
      <c r="T14" s="467"/>
      <c r="U14" s="468"/>
      <c r="V14" s="473"/>
      <c r="W14" s="467"/>
      <c r="X14" s="470"/>
      <c r="Y14" s="153"/>
      <c r="Z14" s="472"/>
      <c r="AA14" s="468"/>
      <c r="AB14" s="473"/>
      <c r="AC14" s="467"/>
      <c r="AD14" s="467"/>
      <c r="AE14" s="467"/>
      <c r="AF14" s="473"/>
      <c r="AG14" s="470"/>
      <c r="AH14" s="466"/>
      <c r="AI14" s="467"/>
      <c r="AJ14" s="467"/>
      <c r="AK14" s="467"/>
      <c r="AL14" s="468"/>
      <c r="AM14" s="469"/>
      <c r="AN14" s="467"/>
      <c r="AO14" s="470"/>
      <c r="AP14" s="466"/>
      <c r="AQ14" s="467"/>
      <c r="AR14" s="467"/>
      <c r="AS14" s="467"/>
      <c r="AT14" s="468"/>
      <c r="AU14" s="469"/>
      <c r="AV14" s="467"/>
      <c r="AW14" s="470"/>
      <c r="AX14" s="140"/>
    </row>
    <row r="15" spans="1:50" ht="26.25" customHeight="1">
      <c r="A15" s="140"/>
      <c r="B15" s="472"/>
      <c r="C15" s="468"/>
      <c r="D15" s="473"/>
      <c r="E15" s="467"/>
      <c r="F15" s="467"/>
      <c r="G15" s="467"/>
      <c r="H15" s="468"/>
      <c r="I15" s="472"/>
      <c r="J15" s="467"/>
      <c r="K15" s="467"/>
      <c r="L15" s="467"/>
      <c r="M15" s="468"/>
      <c r="N15" s="473"/>
      <c r="O15" s="467"/>
      <c r="P15" s="470"/>
      <c r="Q15" s="474"/>
      <c r="R15" s="467"/>
      <c r="S15" s="467"/>
      <c r="T15" s="467"/>
      <c r="U15" s="468"/>
      <c r="V15" s="473"/>
      <c r="W15" s="467"/>
      <c r="X15" s="470"/>
      <c r="Y15" s="153"/>
      <c r="Z15" s="472"/>
      <c r="AA15" s="468"/>
      <c r="AB15" s="473"/>
      <c r="AC15" s="467"/>
      <c r="AD15" s="467"/>
      <c r="AE15" s="467"/>
      <c r="AF15" s="473"/>
      <c r="AG15" s="470"/>
      <c r="AH15" s="466"/>
      <c r="AI15" s="467"/>
      <c r="AJ15" s="467"/>
      <c r="AK15" s="467"/>
      <c r="AL15" s="468"/>
      <c r="AM15" s="469"/>
      <c r="AN15" s="467"/>
      <c r="AO15" s="470"/>
      <c r="AP15" s="466"/>
      <c r="AQ15" s="467"/>
      <c r="AR15" s="467"/>
      <c r="AS15" s="467"/>
      <c r="AT15" s="468"/>
      <c r="AU15" s="469"/>
      <c r="AV15" s="467"/>
      <c r="AW15" s="470"/>
      <c r="AX15" s="140"/>
    </row>
    <row r="16" spans="1:50" ht="26.25" customHeight="1">
      <c r="A16" s="140"/>
      <c r="B16" s="472"/>
      <c r="C16" s="468"/>
      <c r="D16" s="473"/>
      <c r="E16" s="467"/>
      <c r="F16" s="467"/>
      <c r="G16" s="467"/>
      <c r="H16" s="468"/>
      <c r="I16" s="472"/>
      <c r="J16" s="467"/>
      <c r="K16" s="467"/>
      <c r="L16" s="467"/>
      <c r="M16" s="468"/>
      <c r="N16" s="473"/>
      <c r="O16" s="467"/>
      <c r="P16" s="470"/>
      <c r="Q16" s="474"/>
      <c r="R16" s="467"/>
      <c r="S16" s="467"/>
      <c r="T16" s="467"/>
      <c r="U16" s="468"/>
      <c r="V16" s="473"/>
      <c r="W16" s="467"/>
      <c r="X16" s="470"/>
      <c r="Y16" s="153"/>
      <c r="Z16" s="472"/>
      <c r="AA16" s="468"/>
      <c r="AB16" s="473"/>
      <c r="AC16" s="467"/>
      <c r="AD16" s="467"/>
      <c r="AE16" s="467"/>
      <c r="AF16" s="473"/>
      <c r="AG16" s="470"/>
      <c r="AH16" s="466"/>
      <c r="AI16" s="467"/>
      <c r="AJ16" s="467"/>
      <c r="AK16" s="467"/>
      <c r="AL16" s="468"/>
      <c r="AM16" s="469"/>
      <c r="AN16" s="467"/>
      <c r="AO16" s="470"/>
      <c r="AP16" s="466"/>
      <c r="AQ16" s="467"/>
      <c r="AR16" s="467"/>
      <c r="AS16" s="467"/>
      <c r="AT16" s="468"/>
      <c r="AU16" s="469"/>
      <c r="AV16" s="467"/>
      <c r="AW16" s="470"/>
      <c r="AX16" s="140"/>
    </row>
    <row r="17" spans="1:50" ht="26.25" customHeight="1">
      <c r="A17" s="140"/>
      <c r="B17" s="472"/>
      <c r="C17" s="468"/>
      <c r="D17" s="473"/>
      <c r="E17" s="467"/>
      <c r="F17" s="467"/>
      <c r="G17" s="467"/>
      <c r="H17" s="468"/>
      <c r="I17" s="472"/>
      <c r="J17" s="467"/>
      <c r="K17" s="467"/>
      <c r="L17" s="467"/>
      <c r="M17" s="468"/>
      <c r="N17" s="473"/>
      <c r="O17" s="467"/>
      <c r="P17" s="470"/>
      <c r="Q17" s="474"/>
      <c r="R17" s="467"/>
      <c r="S17" s="467"/>
      <c r="T17" s="467"/>
      <c r="U17" s="468"/>
      <c r="V17" s="473"/>
      <c r="W17" s="467"/>
      <c r="X17" s="470"/>
      <c r="Y17" s="153"/>
      <c r="Z17" s="472"/>
      <c r="AA17" s="468"/>
      <c r="AB17" s="473"/>
      <c r="AC17" s="467"/>
      <c r="AD17" s="467"/>
      <c r="AE17" s="467"/>
      <c r="AF17" s="473"/>
      <c r="AG17" s="470"/>
      <c r="AH17" s="466"/>
      <c r="AI17" s="467"/>
      <c r="AJ17" s="467"/>
      <c r="AK17" s="467"/>
      <c r="AL17" s="468"/>
      <c r="AM17" s="469"/>
      <c r="AN17" s="467"/>
      <c r="AO17" s="470"/>
      <c r="AP17" s="466"/>
      <c r="AQ17" s="467"/>
      <c r="AR17" s="467"/>
      <c r="AS17" s="467"/>
      <c r="AT17" s="468"/>
      <c r="AU17" s="469"/>
      <c r="AV17" s="467"/>
      <c r="AW17" s="470"/>
      <c r="AX17" s="140"/>
    </row>
    <row r="18" spans="1:50" ht="26.25" customHeight="1">
      <c r="A18" s="140"/>
      <c r="B18" s="472"/>
      <c r="C18" s="468"/>
      <c r="D18" s="473"/>
      <c r="E18" s="467"/>
      <c r="F18" s="467"/>
      <c r="G18" s="467"/>
      <c r="H18" s="468"/>
      <c r="I18" s="472"/>
      <c r="J18" s="467"/>
      <c r="K18" s="467"/>
      <c r="L18" s="467"/>
      <c r="M18" s="468"/>
      <c r="N18" s="473"/>
      <c r="O18" s="467"/>
      <c r="P18" s="470"/>
      <c r="Q18" s="474"/>
      <c r="R18" s="467"/>
      <c r="S18" s="467"/>
      <c r="T18" s="467"/>
      <c r="U18" s="468"/>
      <c r="V18" s="473"/>
      <c r="W18" s="467"/>
      <c r="X18" s="470"/>
      <c r="Y18" s="153"/>
      <c r="Z18" s="472"/>
      <c r="AA18" s="468"/>
      <c r="AB18" s="473"/>
      <c r="AC18" s="467"/>
      <c r="AD18" s="467"/>
      <c r="AE18" s="467"/>
      <c r="AF18" s="473"/>
      <c r="AG18" s="470"/>
      <c r="AH18" s="466"/>
      <c r="AI18" s="467"/>
      <c r="AJ18" s="467"/>
      <c r="AK18" s="467"/>
      <c r="AL18" s="468"/>
      <c r="AM18" s="469"/>
      <c r="AN18" s="467"/>
      <c r="AO18" s="470"/>
      <c r="AP18" s="466"/>
      <c r="AQ18" s="467"/>
      <c r="AR18" s="467"/>
      <c r="AS18" s="467"/>
      <c r="AT18" s="468"/>
      <c r="AU18" s="469"/>
      <c r="AV18" s="467"/>
      <c r="AW18" s="470"/>
      <c r="AX18" s="140"/>
    </row>
    <row r="19" spans="1:50" ht="26.25" customHeight="1">
      <c r="A19" s="140"/>
      <c r="B19" s="472"/>
      <c r="C19" s="468"/>
      <c r="D19" s="473"/>
      <c r="E19" s="467"/>
      <c r="F19" s="467"/>
      <c r="G19" s="467"/>
      <c r="H19" s="468"/>
      <c r="I19" s="472"/>
      <c r="J19" s="467"/>
      <c r="K19" s="467"/>
      <c r="L19" s="467"/>
      <c r="M19" s="468"/>
      <c r="N19" s="473"/>
      <c r="O19" s="467"/>
      <c r="P19" s="470"/>
      <c r="Q19" s="474"/>
      <c r="R19" s="467"/>
      <c r="S19" s="467"/>
      <c r="T19" s="467"/>
      <c r="U19" s="468"/>
      <c r="V19" s="473"/>
      <c r="W19" s="467"/>
      <c r="X19" s="470"/>
      <c r="Y19" s="153"/>
      <c r="Z19" s="472"/>
      <c r="AA19" s="468"/>
      <c r="AB19" s="473"/>
      <c r="AC19" s="467"/>
      <c r="AD19" s="467"/>
      <c r="AE19" s="467"/>
      <c r="AF19" s="473"/>
      <c r="AG19" s="470"/>
      <c r="AH19" s="466"/>
      <c r="AI19" s="467"/>
      <c r="AJ19" s="467"/>
      <c r="AK19" s="467"/>
      <c r="AL19" s="468"/>
      <c r="AM19" s="469"/>
      <c r="AN19" s="467"/>
      <c r="AO19" s="470"/>
      <c r="AP19" s="466"/>
      <c r="AQ19" s="467"/>
      <c r="AR19" s="467"/>
      <c r="AS19" s="467"/>
      <c r="AT19" s="468"/>
      <c r="AU19" s="469"/>
      <c r="AV19" s="467"/>
      <c r="AW19" s="470"/>
      <c r="AX19" s="140"/>
    </row>
    <row r="20" spans="1:50" ht="26.25" customHeight="1">
      <c r="A20" s="140"/>
      <c r="B20" s="472"/>
      <c r="C20" s="468"/>
      <c r="D20" s="473"/>
      <c r="E20" s="467"/>
      <c r="F20" s="467"/>
      <c r="G20" s="467"/>
      <c r="H20" s="468"/>
      <c r="I20" s="472"/>
      <c r="J20" s="467"/>
      <c r="K20" s="467"/>
      <c r="L20" s="467"/>
      <c r="M20" s="468"/>
      <c r="N20" s="473"/>
      <c r="O20" s="467"/>
      <c r="P20" s="470"/>
      <c r="Q20" s="474"/>
      <c r="R20" s="467"/>
      <c r="S20" s="467"/>
      <c r="T20" s="467"/>
      <c r="U20" s="468"/>
      <c r="V20" s="473"/>
      <c r="W20" s="467"/>
      <c r="X20" s="470"/>
      <c r="Y20" s="153"/>
      <c r="Z20" s="472"/>
      <c r="AA20" s="468"/>
      <c r="AB20" s="473"/>
      <c r="AC20" s="467"/>
      <c r="AD20" s="467"/>
      <c r="AE20" s="467"/>
      <c r="AF20" s="473"/>
      <c r="AG20" s="470"/>
      <c r="AH20" s="466"/>
      <c r="AI20" s="467"/>
      <c r="AJ20" s="467"/>
      <c r="AK20" s="467"/>
      <c r="AL20" s="468"/>
      <c r="AM20" s="469"/>
      <c r="AN20" s="467"/>
      <c r="AO20" s="470"/>
      <c r="AP20" s="466"/>
      <c r="AQ20" s="467"/>
      <c r="AR20" s="467"/>
      <c r="AS20" s="467"/>
      <c r="AT20" s="468"/>
      <c r="AU20" s="469"/>
      <c r="AV20" s="467"/>
      <c r="AW20" s="470"/>
      <c r="AX20" s="140"/>
    </row>
    <row r="21" spans="1:50" ht="26.25" customHeight="1">
      <c r="A21" s="140"/>
      <c r="B21" s="472"/>
      <c r="C21" s="468"/>
      <c r="D21" s="473"/>
      <c r="E21" s="467"/>
      <c r="F21" s="467"/>
      <c r="G21" s="467"/>
      <c r="H21" s="468"/>
      <c r="I21" s="472"/>
      <c r="J21" s="467"/>
      <c r="K21" s="467"/>
      <c r="L21" s="467"/>
      <c r="M21" s="468"/>
      <c r="N21" s="473"/>
      <c r="O21" s="467"/>
      <c r="P21" s="470"/>
      <c r="Q21" s="474"/>
      <c r="R21" s="467"/>
      <c r="S21" s="467"/>
      <c r="T21" s="467"/>
      <c r="U21" s="468"/>
      <c r="V21" s="473"/>
      <c r="W21" s="467"/>
      <c r="X21" s="470"/>
      <c r="Y21" s="153"/>
      <c r="Z21" s="472"/>
      <c r="AA21" s="468"/>
      <c r="AB21" s="473"/>
      <c r="AC21" s="467"/>
      <c r="AD21" s="467"/>
      <c r="AE21" s="467"/>
      <c r="AF21" s="473"/>
      <c r="AG21" s="470"/>
      <c r="AH21" s="466"/>
      <c r="AI21" s="467"/>
      <c r="AJ21" s="467"/>
      <c r="AK21" s="467"/>
      <c r="AL21" s="468"/>
      <c r="AM21" s="469"/>
      <c r="AN21" s="467"/>
      <c r="AO21" s="470"/>
      <c r="AP21" s="466"/>
      <c r="AQ21" s="467"/>
      <c r="AR21" s="467"/>
      <c r="AS21" s="467"/>
      <c r="AT21" s="468"/>
      <c r="AU21" s="469"/>
      <c r="AV21" s="467"/>
      <c r="AW21" s="470"/>
      <c r="AX21" s="140"/>
    </row>
    <row r="22" spans="1:50" ht="26.25" customHeight="1">
      <c r="A22" s="140"/>
      <c r="B22" s="472"/>
      <c r="C22" s="468"/>
      <c r="D22" s="473"/>
      <c r="E22" s="467"/>
      <c r="F22" s="467"/>
      <c r="G22" s="467"/>
      <c r="H22" s="468"/>
      <c r="I22" s="472"/>
      <c r="J22" s="467"/>
      <c r="K22" s="467"/>
      <c r="L22" s="467"/>
      <c r="M22" s="468"/>
      <c r="N22" s="473"/>
      <c r="O22" s="467"/>
      <c r="P22" s="470"/>
      <c r="Q22" s="474"/>
      <c r="R22" s="467"/>
      <c r="S22" s="467"/>
      <c r="T22" s="467"/>
      <c r="U22" s="468"/>
      <c r="V22" s="473"/>
      <c r="W22" s="467"/>
      <c r="X22" s="470"/>
      <c r="Y22" s="153"/>
      <c r="Z22" s="472"/>
      <c r="AA22" s="468"/>
      <c r="AB22" s="473"/>
      <c r="AC22" s="467"/>
      <c r="AD22" s="467"/>
      <c r="AE22" s="467"/>
      <c r="AF22" s="473"/>
      <c r="AG22" s="470"/>
      <c r="AH22" s="466"/>
      <c r="AI22" s="467"/>
      <c r="AJ22" s="467"/>
      <c r="AK22" s="467"/>
      <c r="AL22" s="468"/>
      <c r="AM22" s="469"/>
      <c r="AN22" s="467"/>
      <c r="AO22" s="470"/>
      <c r="AP22" s="466"/>
      <c r="AQ22" s="467"/>
      <c r="AR22" s="467"/>
      <c r="AS22" s="467"/>
      <c r="AT22" s="468"/>
      <c r="AU22" s="469"/>
      <c r="AV22" s="467"/>
      <c r="AW22" s="470"/>
      <c r="AX22" s="140"/>
    </row>
    <row r="23" spans="1:50" ht="26.25" customHeight="1">
      <c r="A23" s="140"/>
      <c r="B23" s="472"/>
      <c r="C23" s="468"/>
      <c r="D23" s="473"/>
      <c r="E23" s="467"/>
      <c r="F23" s="467"/>
      <c r="G23" s="467"/>
      <c r="H23" s="468"/>
      <c r="I23" s="472"/>
      <c r="J23" s="467"/>
      <c r="K23" s="467"/>
      <c r="L23" s="467"/>
      <c r="M23" s="468"/>
      <c r="N23" s="473"/>
      <c r="O23" s="467"/>
      <c r="P23" s="470"/>
      <c r="Q23" s="474"/>
      <c r="R23" s="467"/>
      <c r="S23" s="467"/>
      <c r="T23" s="467"/>
      <c r="U23" s="468"/>
      <c r="V23" s="473"/>
      <c r="W23" s="467"/>
      <c r="X23" s="470"/>
      <c r="Y23" s="153"/>
      <c r="Z23" s="472"/>
      <c r="AA23" s="468"/>
      <c r="AB23" s="473"/>
      <c r="AC23" s="467"/>
      <c r="AD23" s="467"/>
      <c r="AE23" s="467"/>
      <c r="AF23" s="473"/>
      <c r="AG23" s="470"/>
      <c r="AH23" s="466"/>
      <c r="AI23" s="467"/>
      <c r="AJ23" s="467"/>
      <c r="AK23" s="467"/>
      <c r="AL23" s="468"/>
      <c r="AM23" s="469"/>
      <c r="AN23" s="467"/>
      <c r="AO23" s="470"/>
      <c r="AP23" s="466"/>
      <c r="AQ23" s="467"/>
      <c r="AR23" s="467"/>
      <c r="AS23" s="467"/>
      <c r="AT23" s="468"/>
      <c r="AU23" s="469"/>
      <c r="AV23" s="467"/>
      <c r="AW23" s="470"/>
      <c r="AX23" s="140"/>
    </row>
    <row r="24" spans="1:50" ht="26.25" customHeight="1">
      <c r="A24" s="140"/>
      <c r="B24" s="472"/>
      <c r="C24" s="468"/>
      <c r="D24" s="473"/>
      <c r="E24" s="467"/>
      <c r="F24" s="467"/>
      <c r="G24" s="467"/>
      <c r="H24" s="468"/>
      <c r="I24" s="472"/>
      <c r="J24" s="467"/>
      <c r="K24" s="467"/>
      <c r="L24" s="467"/>
      <c r="M24" s="468"/>
      <c r="N24" s="473"/>
      <c r="O24" s="467"/>
      <c r="P24" s="470"/>
      <c r="Q24" s="474"/>
      <c r="R24" s="467"/>
      <c r="S24" s="467"/>
      <c r="T24" s="467"/>
      <c r="U24" s="468"/>
      <c r="V24" s="473"/>
      <c r="W24" s="467"/>
      <c r="X24" s="470"/>
      <c r="Y24" s="153"/>
      <c r="Z24" s="472"/>
      <c r="AA24" s="468"/>
      <c r="AB24" s="473"/>
      <c r="AC24" s="467"/>
      <c r="AD24" s="467"/>
      <c r="AE24" s="467"/>
      <c r="AF24" s="473"/>
      <c r="AG24" s="470"/>
      <c r="AH24" s="466"/>
      <c r="AI24" s="467"/>
      <c r="AJ24" s="467"/>
      <c r="AK24" s="467"/>
      <c r="AL24" s="468"/>
      <c r="AM24" s="469"/>
      <c r="AN24" s="467"/>
      <c r="AO24" s="470"/>
      <c r="AP24" s="466"/>
      <c r="AQ24" s="467"/>
      <c r="AR24" s="467"/>
      <c r="AS24" s="467"/>
      <c r="AT24" s="468"/>
      <c r="AU24" s="469"/>
      <c r="AV24" s="467"/>
      <c r="AW24" s="470"/>
      <c r="AX24" s="140"/>
    </row>
    <row r="25" spans="1:50" ht="26.25" customHeight="1">
      <c r="A25" s="140"/>
      <c r="B25" s="472"/>
      <c r="C25" s="468"/>
      <c r="D25" s="473"/>
      <c r="E25" s="467"/>
      <c r="F25" s="467"/>
      <c r="G25" s="467"/>
      <c r="H25" s="468"/>
      <c r="I25" s="472"/>
      <c r="J25" s="467"/>
      <c r="K25" s="467"/>
      <c r="L25" s="467"/>
      <c r="M25" s="468"/>
      <c r="N25" s="473"/>
      <c r="O25" s="467"/>
      <c r="P25" s="470"/>
      <c r="Q25" s="474"/>
      <c r="R25" s="467"/>
      <c r="S25" s="467"/>
      <c r="T25" s="467"/>
      <c r="U25" s="468"/>
      <c r="V25" s="473"/>
      <c r="W25" s="467"/>
      <c r="X25" s="470"/>
      <c r="Y25" s="153"/>
      <c r="Z25" s="472"/>
      <c r="AA25" s="468"/>
      <c r="AB25" s="473"/>
      <c r="AC25" s="467"/>
      <c r="AD25" s="467"/>
      <c r="AE25" s="467"/>
      <c r="AF25" s="473"/>
      <c r="AG25" s="470"/>
      <c r="AH25" s="466"/>
      <c r="AI25" s="467"/>
      <c r="AJ25" s="467"/>
      <c r="AK25" s="467"/>
      <c r="AL25" s="468"/>
      <c r="AM25" s="469"/>
      <c r="AN25" s="467"/>
      <c r="AO25" s="470"/>
      <c r="AP25" s="466"/>
      <c r="AQ25" s="467"/>
      <c r="AR25" s="467"/>
      <c r="AS25" s="467"/>
      <c r="AT25" s="468"/>
      <c r="AU25" s="469"/>
      <c r="AV25" s="467"/>
      <c r="AW25" s="470"/>
      <c r="AX25" s="140"/>
    </row>
    <row r="26" spans="1:50" ht="26.25" customHeight="1">
      <c r="A26" s="140"/>
      <c r="B26" s="472"/>
      <c r="C26" s="468"/>
      <c r="D26" s="473"/>
      <c r="E26" s="467"/>
      <c r="F26" s="467"/>
      <c r="G26" s="467"/>
      <c r="H26" s="468"/>
      <c r="I26" s="472"/>
      <c r="J26" s="467"/>
      <c r="K26" s="467"/>
      <c r="L26" s="467"/>
      <c r="M26" s="468"/>
      <c r="N26" s="473"/>
      <c r="O26" s="467"/>
      <c r="P26" s="470"/>
      <c r="Q26" s="474"/>
      <c r="R26" s="467"/>
      <c r="S26" s="467"/>
      <c r="T26" s="467"/>
      <c r="U26" s="468"/>
      <c r="V26" s="473"/>
      <c r="W26" s="467"/>
      <c r="X26" s="470"/>
      <c r="Y26" s="153"/>
      <c r="Z26" s="472"/>
      <c r="AA26" s="468"/>
      <c r="AB26" s="473"/>
      <c r="AC26" s="467"/>
      <c r="AD26" s="467"/>
      <c r="AE26" s="467"/>
      <c r="AF26" s="473"/>
      <c r="AG26" s="470"/>
      <c r="AH26" s="466"/>
      <c r="AI26" s="467"/>
      <c r="AJ26" s="467"/>
      <c r="AK26" s="467"/>
      <c r="AL26" s="468"/>
      <c r="AM26" s="469"/>
      <c r="AN26" s="467"/>
      <c r="AO26" s="470"/>
      <c r="AP26" s="466"/>
      <c r="AQ26" s="467"/>
      <c r="AR26" s="467"/>
      <c r="AS26" s="467"/>
      <c r="AT26" s="468"/>
      <c r="AU26" s="469"/>
      <c r="AV26" s="467"/>
      <c r="AW26" s="470"/>
      <c r="AX26" s="140"/>
    </row>
    <row r="27" spans="1:50" ht="26.25" customHeight="1">
      <c r="A27" s="140"/>
      <c r="B27" s="472"/>
      <c r="C27" s="468"/>
      <c r="D27" s="473"/>
      <c r="E27" s="467"/>
      <c r="F27" s="467"/>
      <c r="G27" s="467"/>
      <c r="H27" s="468"/>
      <c r="I27" s="472"/>
      <c r="J27" s="467"/>
      <c r="K27" s="467"/>
      <c r="L27" s="467"/>
      <c r="M27" s="468"/>
      <c r="N27" s="473"/>
      <c r="O27" s="467"/>
      <c r="P27" s="470"/>
      <c r="Q27" s="474"/>
      <c r="R27" s="467"/>
      <c r="S27" s="467"/>
      <c r="T27" s="467"/>
      <c r="U27" s="468"/>
      <c r="V27" s="473"/>
      <c r="W27" s="467"/>
      <c r="X27" s="470"/>
      <c r="Y27" s="153"/>
      <c r="Z27" s="472"/>
      <c r="AA27" s="468"/>
      <c r="AB27" s="473"/>
      <c r="AC27" s="467"/>
      <c r="AD27" s="467"/>
      <c r="AE27" s="467"/>
      <c r="AF27" s="473"/>
      <c r="AG27" s="470"/>
      <c r="AH27" s="466"/>
      <c r="AI27" s="467"/>
      <c r="AJ27" s="467"/>
      <c r="AK27" s="467"/>
      <c r="AL27" s="468"/>
      <c r="AM27" s="469"/>
      <c r="AN27" s="467"/>
      <c r="AO27" s="470"/>
      <c r="AP27" s="466"/>
      <c r="AQ27" s="467"/>
      <c r="AR27" s="467"/>
      <c r="AS27" s="467"/>
      <c r="AT27" s="468"/>
      <c r="AU27" s="469"/>
      <c r="AV27" s="467"/>
      <c r="AW27" s="470"/>
      <c r="AX27" s="140"/>
    </row>
    <row r="28" spans="1:50" ht="26.25" customHeight="1">
      <c r="A28" s="140"/>
      <c r="B28" s="472"/>
      <c r="C28" s="468"/>
      <c r="D28" s="473"/>
      <c r="E28" s="467"/>
      <c r="F28" s="467"/>
      <c r="G28" s="467"/>
      <c r="H28" s="468"/>
      <c r="I28" s="472"/>
      <c r="J28" s="467"/>
      <c r="K28" s="467"/>
      <c r="L28" s="467"/>
      <c r="M28" s="468"/>
      <c r="N28" s="473"/>
      <c r="O28" s="467"/>
      <c r="P28" s="470"/>
      <c r="Q28" s="474"/>
      <c r="R28" s="467"/>
      <c r="S28" s="467"/>
      <c r="T28" s="467"/>
      <c r="U28" s="468"/>
      <c r="V28" s="473"/>
      <c r="W28" s="467"/>
      <c r="X28" s="470"/>
      <c r="Y28" s="153"/>
      <c r="Z28" s="472"/>
      <c r="AA28" s="468"/>
      <c r="AB28" s="473"/>
      <c r="AC28" s="467"/>
      <c r="AD28" s="467"/>
      <c r="AE28" s="467"/>
      <c r="AF28" s="473"/>
      <c r="AG28" s="470"/>
      <c r="AH28" s="466"/>
      <c r="AI28" s="467"/>
      <c r="AJ28" s="467"/>
      <c r="AK28" s="467"/>
      <c r="AL28" s="468"/>
      <c r="AM28" s="469"/>
      <c r="AN28" s="467"/>
      <c r="AO28" s="470"/>
      <c r="AP28" s="466"/>
      <c r="AQ28" s="467"/>
      <c r="AR28" s="467"/>
      <c r="AS28" s="467"/>
      <c r="AT28" s="468"/>
      <c r="AU28" s="469"/>
      <c r="AV28" s="467"/>
      <c r="AW28" s="470"/>
      <c r="AX28" s="140"/>
    </row>
    <row r="29" spans="1:50" ht="26.25" customHeight="1">
      <c r="A29" s="140"/>
      <c r="B29" s="472"/>
      <c r="C29" s="468"/>
      <c r="D29" s="473"/>
      <c r="E29" s="467"/>
      <c r="F29" s="467"/>
      <c r="G29" s="467"/>
      <c r="H29" s="468"/>
      <c r="I29" s="472"/>
      <c r="J29" s="467"/>
      <c r="K29" s="467"/>
      <c r="L29" s="467"/>
      <c r="M29" s="468"/>
      <c r="N29" s="473"/>
      <c r="O29" s="467"/>
      <c r="P29" s="470"/>
      <c r="Q29" s="474"/>
      <c r="R29" s="467"/>
      <c r="S29" s="467"/>
      <c r="T29" s="467"/>
      <c r="U29" s="468"/>
      <c r="V29" s="473"/>
      <c r="W29" s="467"/>
      <c r="X29" s="470"/>
      <c r="Y29" s="153"/>
      <c r="Z29" s="472"/>
      <c r="AA29" s="468"/>
      <c r="AB29" s="473"/>
      <c r="AC29" s="467"/>
      <c r="AD29" s="467"/>
      <c r="AE29" s="467"/>
      <c r="AF29" s="473"/>
      <c r="AG29" s="470"/>
      <c r="AH29" s="466"/>
      <c r="AI29" s="467"/>
      <c r="AJ29" s="467"/>
      <c r="AK29" s="467"/>
      <c r="AL29" s="468"/>
      <c r="AM29" s="469"/>
      <c r="AN29" s="467"/>
      <c r="AO29" s="470"/>
      <c r="AP29" s="466"/>
      <c r="AQ29" s="467"/>
      <c r="AR29" s="467"/>
      <c r="AS29" s="467"/>
      <c r="AT29" s="468"/>
      <c r="AU29" s="469"/>
      <c r="AV29" s="467"/>
      <c r="AW29" s="470"/>
      <c r="AX29" s="140"/>
    </row>
    <row r="30" spans="1:50" ht="26.25" customHeight="1">
      <c r="A30" s="140"/>
      <c r="B30" s="472"/>
      <c r="C30" s="468"/>
      <c r="D30" s="473"/>
      <c r="E30" s="467"/>
      <c r="F30" s="467"/>
      <c r="G30" s="467"/>
      <c r="H30" s="468"/>
      <c r="I30" s="472"/>
      <c r="J30" s="467"/>
      <c r="K30" s="467"/>
      <c r="L30" s="467"/>
      <c r="M30" s="468"/>
      <c r="N30" s="473"/>
      <c r="O30" s="467"/>
      <c r="P30" s="470"/>
      <c r="Q30" s="474"/>
      <c r="R30" s="467"/>
      <c r="S30" s="467"/>
      <c r="T30" s="467"/>
      <c r="U30" s="468"/>
      <c r="V30" s="473"/>
      <c r="W30" s="467"/>
      <c r="X30" s="470"/>
      <c r="Y30" s="153"/>
      <c r="Z30" s="472"/>
      <c r="AA30" s="468"/>
      <c r="AB30" s="473"/>
      <c r="AC30" s="467"/>
      <c r="AD30" s="467"/>
      <c r="AE30" s="467"/>
      <c r="AF30" s="473"/>
      <c r="AG30" s="470"/>
      <c r="AH30" s="466"/>
      <c r="AI30" s="467"/>
      <c r="AJ30" s="467"/>
      <c r="AK30" s="467"/>
      <c r="AL30" s="468"/>
      <c r="AM30" s="469"/>
      <c r="AN30" s="467"/>
      <c r="AO30" s="470"/>
      <c r="AP30" s="466"/>
      <c r="AQ30" s="467"/>
      <c r="AR30" s="467"/>
      <c r="AS30" s="467"/>
      <c r="AT30" s="468"/>
      <c r="AU30" s="469"/>
      <c r="AV30" s="467"/>
      <c r="AW30" s="470"/>
      <c r="AX30" s="140"/>
    </row>
    <row r="31" spans="1:50" ht="26.25" customHeight="1" thickBot="1">
      <c r="A31" s="140"/>
      <c r="B31" s="462"/>
      <c r="C31" s="463"/>
      <c r="D31" s="464"/>
      <c r="E31" s="460"/>
      <c r="F31" s="460"/>
      <c r="G31" s="460"/>
      <c r="H31" s="463"/>
      <c r="I31" s="462"/>
      <c r="J31" s="460"/>
      <c r="K31" s="460"/>
      <c r="L31" s="460"/>
      <c r="M31" s="463"/>
      <c r="N31" s="464"/>
      <c r="O31" s="460"/>
      <c r="P31" s="461"/>
      <c r="Q31" s="471"/>
      <c r="R31" s="460"/>
      <c r="S31" s="460"/>
      <c r="T31" s="460"/>
      <c r="U31" s="463"/>
      <c r="V31" s="464"/>
      <c r="W31" s="460"/>
      <c r="X31" s="461"/>
      <c r="Y31" s="153"/>
      <c r="Z31" s="462"/>
      <c r="AA31" s="463"/>
      <c r="AB31" s="464"/>
      <c r="AC31" s="460"/>
      <c r="AD31" s="460"/>
      <c r="AE31" s="460"/>
      <c r="AF31" s="464"/>
      <c r="AG31" s="461"/>
      <c r="AH31" s="465"/>
      <c r="AI31" s="460"/>
      <c r="AJ31" s="460"/>
      <c r="AK31" s="460"/>
      <c r="AL31" s="463"/>
      <c r="AM31" s="459"/>
      <c r="AN31" s="460"/>
      <c r="AO31" s="461"/>
      <c r="AP31" s="465"/>
      <c r="AQ31" s="460"/>
      <c r="AR31" s="460"/>
      <c r="AS31" s="460"/>
      <c r="AT31" s="463"/>
      <c r="AU31" s="459"/>
      <c r="AV31" s="460"/>
      <c r="AW31" s="461"/>
      <c r="AX31" s="140"/>
    </row>
    <row r="32" spans="1:50">
      <c r="A32" s="140"/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</row>
  </sheetData>
  <mergeCells count="304">
    <mergeCell ref="AE1:AH2"/>
    <mergeCell ref="AI1:AL2"/>
    <mergeCell ref="AM1:AQ1"/>
    <mergeCell ref="AS1:AW2"/>
    <mergeCell ref="AM2:AQ2"/>
    <mergeCell ref="B4:AW5"/>
    <mergeCell ref="B1:D2"/>
    <mergeCell ref="E1:J2"/>
    <mergeCell ref="K1:L2"/>
    <mergeCell ref="M1:N2"/>
    <mergeCell ref="O1:Q2"/>
    <mergeCell ref="R1:AD2"/>
    <mergeCell ref="B7:X8"/>
    <mergeCell ref="Z7:AW8"/>
    <mergeCell ref="B9:C10"/>
    <mergeCell ref="D9:H10"/>
    <mergeCell ref="I9:P9"/>
    <mergeCell ref="Q9:X9"/>
    <mergeCell ref="Z9:AA10"/>
    <mergeCell ref="AB9:AE10"/>
    <mergeCell ref="AF9:AG10"/>
    <mergeCell ref="AH9:AO9"/>
    <mergeCell ref="AP9:AW9"/>
    <mergeCell ref="I10:M10"/>
    <mergeCell ref="N10:P10"/>
    <mergeCell ref="Q10:U10"/>
    <mergeCell ref="V10:X10"/>
    <mergeCell ref="AH10:AL10"/>
    <mergeCell ref="AM10:AO10"/>
    <mergeCell ref="AP10:AT10"/>
    <mergeCell ref="AU10:AW10"/>
    <mergeCell ref="AU11:AW11"/>
    <mergeCell ref="B12:C12"/>
    <mergeCell ref="D12:H12"/>
    <mergeCell ref="I12:M12"/>
    <mergeCell ref="N12:P12"/>
    <mergeCell ref="Q12:U12"/>
    <mergeCell ref="V12:X12"/>
    <mergeCell ref="Z12:AA12"/>
    <mergeCell ref="AB12:AE12"/>
    <mergeCell ref="AF12:AG12"/>
    <mergeCell ref="Z11:AA11"/>
    <mergeCell ref="AB11:AE11"/>
    <mergeCell ref="AF11:AG11"/>
    <mergeCell ref="AH11:AL11"/>
    <mergeCell ref="AM11:AO11"/>
    <mergeCell ref="AP11:AT11"/>
    <mergeCell ref="B11:C11"/>
    <mergeCell ref="D11:H11"/>
    <mergeCell ref="I11:M11"/>
    <mergeCell ref="N11:P11"/>
    <mergeCell ref="Q11:U11"/>
    <mergeCell ref="V11:X11"/>
    <mergeCell ref="AH12:AL12"/>
    <mergeCell ref="AM12:AO12"/>
    <mergeCell ref="AP12:AT12"/>
    <mergeCell ref="AU12:AW12"/>
    <mergeCell ref="B13:C13"/>
    <mergeCell ref="D13:H13"/>
    <mergeCell ref="I13:M13"/>
    <mergeCell ref="N13:P13"/>
    <mergeCell ref="Q13:U13"/>
    <mergeCell ref="V13:X13"/>
    <mergeCell ref="AU13:AW13"/>
    <mergeCell ref="B14:C14"/>
    <mergeCell ref="D14:H14"/>
    <mergeCell ref="I14:M14"/>
    <mergeCell ref="N14:P14"/>
    <mergeCell ref="Q14:U14"/>
    <mergeCell ref="V14:X14"/>
    <mergeCell ref="Z14:AA14"/>
    <mergeCell ref="AB14:AE14"/>
    <mergeCell ref="AF14:AG14"/>
    <mergeCell ref="Z13:AA13"/>
    <mergeCell ref="AB13:AE13"/>
    <mergeCell ref="AF13:AG13"/>
    <mergeCell ref="AH13:AL13"/>
    <mergeCell ref="AM13:AO13"/>
    <mergeCell ref="AP13:AT13"/>
    <mergeCell ref="AH14:AL14"/>
    <mergeCell ref="AM14:AO14"/>
    <mergeCell ref="AP14:AT14"/>
    <mergeCell ref="AU14:AW14"/>
    <mergeCell ref="B15:C15"/>
    <mergeCell ref="D15:H15"/>
    <mergeCell ref="I15:M15"/>
    <mergeCell ref="N15:P15"/>
    <mergeCell ref="Q15:U15"/>
    <mergeCell ref="V15:X15"/>
    <mergeCell ref="AU15:AW15"/>
    <mergeCell ref="B16:C16"/>
    <mergeCell ref="D16:H16"/>
    <mergeCell ref="I16:M16"/>
    <mergeCell ref="N16:P16"/>
    <mergeCell ref="Q16:U16"/>
    <mergeCell ref="V16:X16"/>
    <mergeCell ref="Z16:AA16"/>
    <mergeCell ref="AB16:AE16"/>
    <mergeCell ref="AF16:AG16"/>
    <mergeCell ref="Z15:AA15"/>
    <mergeCell ref="AB15:AE15"/>
    <mergeCell ref="AF15:AG15"/>
    <mergeCell ref="AH15:AL15"/>
    <mergeCell ref="AM15:AO15"/>
    <mergeCell ref="AP15:AT15"/>
    <mergeCell ref="AH16:AL16"/>
    <mergeCell ref="AM16:AO16"/>
    <mergeCell ref="AP16:AT16"/>
    <mergeCell ref="AU16:AW16"/>
    <mergeCell ref="B17:C17"/>
    <mergeCell ref="D17:H17"/>
    <mergeCell ref="I17:M17"/>
    <mergeCell ref="N17:P17"/>
    <mergeCell ref="Q17:U17"/>
    <mergeCell ref="V17:X17"/>
    <mergeCell ref="AU17:AW17"/>
    <mergeCell ref="B18:C18"/>
    <mergeCell ref="D18:H18"/>
    <mergeCell ref="I18:M18"/>
    <mergeCell ref="N18:P18"/>
    <mergeCell ref="Q18:U18"/>
    <mergeCell ref="V18:X18"/>
    <mergeCell ref="Z18:AA18"/>
    <mergeCell ref="AB18:AE18"/>
    <mergeCell ref="AF18:AG18"/>
    <mergeCell ref="Z17:AA17"/>
    <mergeCell ref="AB17:AE17"/>
    <mergeCell ref="AF17:AG17"/>
    <mergeCell ref="AH17:AL17"/>
    <mergeCell ref="AM17:AO17"/>
    <mergeCell ref="AP17:AT17"/>
    <mergeCell ref="AH18:AL18"/>
    <mergeCell ref="AM18:AO18"/>
    <mergeCell ref="AP18:AT18"/>
    <mergeCell ref="AU18:AW18"/>
    <mergeCell ref="B19:C19"/>
    <mergeCell ref="D19:H19"/>
    <mergeCell ref="I19:M19"/>
    <mergeCell ref="N19:P19"/>
    <mergeCell ref="Q19:U19"/>
    <mergeCell ref="V19:X19"/>
    <mergeCell ref="AU19:AW19"/>
    <mergeCell ref="B20:C20"/>
    <mergeCell ref="D20:H20"/>
    <mergeCell ref="I20:M20"/>
    <mergeCell ref="N20:P20"/>
    <mergeCell ref="Q20:U20"/>
    <mergeCell ref="V20:X20"/>
    <mergeCell ref="Z20:AA20"/>
    <mergeCell ref="AB20:AE20"/>
    <mergeCell ref="AF20:AG20"/>
    <mergeCell ref="Z19:AA19"/>
    <mergeCell ref="AB19:AE19"/>
    <mergeCell ref="AF19:AG19"/>
    <mergeCell ref="AH19:AL19"/>
    <mergeCell ref="AM19:AO19"/>
    <mergeCell ref="AP19:AT19"/>
    <mergeCell ref="AH20:AL20"/>
    <mergeCell ref="AM20:AO20"/>
    <mergeCell ref="AP20:AT20"/>
    <mergeCell ref="AU20:AW20"/>
    <mergeCell ref="B21:C21"/>
    <mergeCell ref="D21:H21"/>
    <mergeCell ref="I21:M21"/>
    <mergeCell ref="N21:P21"/>
    <mergeCell ref="Q21:U21"/>
    <mergeCell ref="V21:X21"/>
    <mergeCell ref="AU21:AW21"/>
    <mergeCell ref="B22:C22"/>
    <mergeCell ref="D22:H22"/>
    <mergeCell ref="I22:M22"/>
    <mergeCell ref="N22:P22"/>
    <mergeCell ref="Q22:U22"/>
    <mergeCell ref="V22:X22"/>
    <mergeCell ref="Z22:AA22"/>
    <mergeCell ref="AB22:AE22"/>
    <mergeCell ref="AF22:AG22"/>
    <mergeCell ref="Z21:AA21"/>
    <mergeCell ref="AB21:AE21"/>
    <mergeCell ref="AF21:AG21"/>
    <mergeCell ref="AH21:AL21"/>
    <mergeCell ref="AM21:AO21"/>
    <mergeCell ref="AP21:AT21"/>
    <mergeCell ref="AH22:AL22"/>
    <mergeCell ref="AM22:AO22"/>
    <mergeCell ref="AP22:AT22"/>
    <mergeCell ref="AU22:AW22"/>
    <mergeCell ref="B23:C23"/>
    <mergeCell ref="D23:H23"/>
    <mergeCell ref="I23:M23"/>
    <mergeCell ref="N23:P23"/>
    <mergeCell ref="Q23:U23"/>
    <mergeCell ref="V23:X23"/>
    <mergeCell ref="AU23:AW23"/>
    <mergeCell ref="B24:C24"/>
    <mergeCell ref="D24:H24"/>
    <mergeCell ref="I24:M24"/>
    <mergeCell ref="N24:P24"/>
    <mergeCell ref="Q24:U24"/>
    <mergeCell ref="V24:X24"/>
    <mergeCell ref="Z24:AA24"/>
    <mergeCell ref="AB24:AE24"/>
    <mergeCell ref="AF24:AG24"/>
    <mergeCell ref="Z23:AA23"/>
    <mergeCell ref="AB23:AE23"/>
    <mergeCell ref="AF23:AG23"/>
    <mergeCell ref="AH23:AL23"/>
    <mergeCell ref="AM23:AO23"/>
    <mergeCell ref="AP23:AT23"/>
    <mergeCell ref="AH24:AL24"/>
    <mergeCell ref="AM24:AO24"/>
    <mergeCell ref="AP24:AT24"/>
    <mergeCell ref="AU24:AW24"/>
    <mergeCell ref="B25:C25"/>
    <mergeCell ref="D25:H25"/>
    <mergeCell ref="I25:M25"/>
    <mergeCell ref="N25:P25"/>
    <mergeCell ref="Q25:U25"/>
    <mergeCell ref="V25:X25"/>
    <mergeCell ref="AU25:AW25"/>
    <mergeCell ref="B26:C26"/>
    <mergeCell ref="D26:H26"/>
    <mergeCell ref="I26:M26"/>
    <mergeCell ref="N26:P26"/>
    <mergeCell ref="Q26:U26"/>
    <mergeCell ref="V26:X26"/>
    <mergeCell ref="Z26:AA26"/>
    <mergeCell ref="AB26:AE26"/>
    <mergeCell ref="AF26:AG26"/>
    <mergeCell ref="Z25:AA25"/>
    <mergeCell ref="AB25:AE25"/>
    <mergeCell ref="AF25:AG25"/>
    <mergeCell ref="AH25:AL25"/>
    <mergeCell ref="AM25:AO25"/>
    <mergeCell ref="AP25:AT25"/>
    <mergeCell ref="AH26:AL26"/>
    <mergeCell ref="AM26:AO26"/>
    <mergeCell ref="AP26:AT26"/>
    <mergeCell ref="AU26:AW26"/>
    <mergeCell ref="B27:C27"/>
    <mergeCell ref="D27:H27"/>
    <mergeCell ref="I27:M27"/>
    <mergeCell ref="N27:P27"/>
    <mergeCell ref="Q27:U27"/>
    <mergeCell ref="V27:X27"/>
    <mergeCell ref="AU27:AW27"/>
    <mergeCell ref="B28:C28"/>
    <mergeCell ref="D28:H28"/>
    <mergeCell ref="I28:M28"/>
    <mergeCell ref="N28:P28"/>
    <mergeCell ref="Q28:U28"/>
    <mergeCell ref="V28:X28"/>
    <mergeCell ref="Z28:AA28"/>
    <mergeCell ref="AB28:AE28"/>
    <mergeCell ref="AF28:AG28"/>
    <mergeCell ref="Z27:AA27"/>
    <mergeCell ref="AB27:AE27"/>
    <mergeCell ref="AF27:AG27"/>
    <mergeCell ref="AH27:AL27"/>
    <mergeCell ref="AM27:AO27"/>
    <mergeCell ref="AP27:AT27"/>
    <mergeCell ref="AH28:AL28"/>
    <mergeCell ref="AM28:AO28"/>
    <mergeCell ref="AP28:AT28"/>
    <mergeCell ref="AU28:AW28"/>
    <mergeCell ref="B29:C29"/>
    <mergeCell ref="D29:H29"/>
    <mergeCell ref="I29:M29"/>
    <mergeCell ref="N29:P29"/>
    <mergeCell ref="Q29:U29"/>
    <mergeCell ref="V29:X29"/>
    <mergeCell ref="B31:C31"/>
    <mergeCell ref="D31:H31"/>
    <mergeCell ref="I31:M31"/>
    <mergeCell ref="N31:P31"/>
    <mergeCell ref="Q31:U31"/>
    <mergeCell ref="V31:X31"/>
    <mergeCell ref="AU29:AW29"/>
    <mergeCell ref="B30:C30"/>
    <mergeCell ref="D30:H30"/>
    <mergeCell ref="I30:M30"/>
    <mergeCell ref="N30:P30"/>
    <mergeCell ref="Q30:U30"/>
    <mergeCell ref="V30:X30"/>
    <mergeCell ref="Z30:AA30"/>
    <mergeCell ref="AB30:AE30"/>
    <mergeCell ref="AF30:AG30"/>
    <mergeCell ref="Z29:AA29"/>
    <mergeCell ref="AB29:AE29"/>
    <mergeCell ref="AF29:AG29"/>
    <mergeCell ref="AH29:AL29"/>
    <mergeCell ref="AM29:AO29"/>
    <mergeCell ref="AP29:AT29"/>
    <mergeCell ref="AU31:AW31"/>
    <mergeCell ref="Z31:AA31"/>
    <mergeCell ref="AB31:AE31"/>
    <mergeCell ref="AF31:AG31"/>
    <mergeCell ref="AH31:AL31"/>
    <mergeCell ref="AM31:AO31"/>
    <mergeCell ref="AP31:AT31"/>
    <mergeCell ref="AH30:AL30"/>
    <mergeCell ref="AM30:AO30"/>
    <mergeCell ref="AP30:AT30"/>
    <mergeCell ref="AU30:AW3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1"/>
  <sheetViews>
    <sheetView showGridLines="0" workbookViewId="0">
      <selection activeCell="V15" sqref="V15:X15"/>
    </sheetView>
  </sheetViews>
  <sheetFormatPr baseColWidth="10" defaultColWidth="14.42578125" defaultRowHeight="15" customHeight="1"/>
  <cols>
    <col min="1" max="50" width="3.7109375" customWidth="1"/>
  </cols>
  <sheetData>
    <row r="1" spans="1:50" ht="12.75" customHeight="1">
      <c r="A1" s="4"/>
      <c r="B1" s="268" t="s">
        <v>3</v>
      </c>
      <c r="C1" s="203"/>
      <c r="D1" s="195"/>
      <c r="E1" s="341">
        <f>'SET 3.1 POF'!$D$7</f>
        <v>2020</v>
      </c>
      <c r="F1" s="203"/>
      <c r="G1" s="203"/>
      <c r="H1" s="203"/>
      <c r="I1" s="203"/>
      <c r="J1" s="195"/>
      <c r="K1" s="342" t="s">
        <v>5</v>
      </c>
      <c r="L1" s="195"/>
      <c r="M1" s="212">
        <f>'SET 3.1 POF'!$L$7</f>
        <v>12</v>
      </c>
      <c r="N1" s="195"/>
      <c r="O1" s="342" t="s">
        <v>6</v>
      </c>
      <c r="P1" s="203"/>
      <c r="Q1" s="195"/>
      <c r="R1" s="284" t="str">
        <f>'SET 3.1 POF'!$P$7</f>
        <v>San Nicolás</v>
      </c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195"/>
      <c r="AE1" s="285" t="s">
        <v>8</v>
      </c>
      <c r="AF1" s="203"/>
      <c r="AG1" s="203"/>
      <c r="AH1" s="203"/>
      <c r="AI1" s="337">
        <f>'SET 3.1 POF'!$AG$7</f>
        <v>402</v>
      </c>
      <c r="AJ1" s="203"/>
      <c r="AK1" s="203"/>
      <c r="AL1" s="195"/>
      <c r="AM1" s="338" t="s">
        <v>0</v>
      </c>
      <c r="AN1" s="300"/>
      <c r="AO1" s="300"/>
      <c r="AP1" s="300"/>
      <c r="AQ1" s="333"/>
      <c r="AR1" s="8" t="str">
        <f>IF('SET 3.1 POF'!$U$1="","",'SET 3.1 POF'!$U$1)</f>
        <v>x</v>
      </c>
      <c r="AS1" s="339">
        <f>'SET 3.1 POF'!$AG$1</f>
        <v>43921</v>
      </c>
      <c r="AT1" s="203"/>
      <c r="AU1" s="203"/>
      <c r="AV1" s="203"/>
      <c r="AW1" s="253"/>
      <c r="AX1" s="2"/>
    </row>
    <row r="2" spans="1:50" ht="12.75" customHeight="1">
      <c r="A2" s="9"/>
      <c r="B2" s="258"/>
      <c r="C2" s="187"/>
      <c r="D2" s="188"/>
      <c r="E2" s="186"/>
      <c r="F2" s="187"/>
      <c r="G2" s="187"/>
      <c r="H2" s="187"/>
      <c r="I2" s="187"/>
      <c r="J2" s="188"/>
      <c r="K2" s="186"/>
      <c r="L2" s="188"/>
      <c r="M2" s="186"/>
      <c r="N2" s="188"/>
      <c r="O2" s="186"/>
      <c r="P2" s="187"/>
      <c r="Q2" s="188"/>
      <c r="R2" s="186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8"/>
      <c r="AE2" s="186"/>
      <c r="AF2" s="187"/>
      <c r="AG2" s="187"/>
      <c r="AH2" s="187"/>
      <c r="AI2" s="186"/>
      <c r="AJ2" s="187"/>
      <c r="AK2" s="187"/>
      <c r="AL2" s="188"/>
      <c r="AM2" s="340" t="s">
        <v>1</v>
      </c>
      <c r="AN2" s="293"/>
      <c r="AO2" s="293"/>
      <c r="AP2" s="293"/>
      <c r="AQ2" s="294"/>
      <c r="AR2" s="10" t="str">
        <f>IF('SET 3.1 POF'!$AC$1="","",'SET 3.1 POF'!$AC$1)</f>
        <v/>
      </c>
      <c r="AS2" s="258"/>
      <c r="AT2" s="187"/>
      <c r="AU2" s="187"/>
      <c r="AV2" s="187"/>
      <c r="AW2" s="276"/>
      <c r="AX2" s="2"/>
    </row>
    <row r="3" spans="1:50" ht="12.75" customHeight="1">
      <c r="A3" s="9"/>
      <c r="B3" s="11"/>
      <c r="C3" s="11"/>
      <c r="D3" s="11"/>
      <c r="E3" s="12"/>
      <c r="F3" s="12"/>
      <c r="G3" s="12"/>
      <c r="H3" s="12"/>
      <c r="I3" s="12"/>
      <c r="J3" s="12"/>
      <c r="K3" s="11"/>
      <c r="L3" s="11"/>
      <c r="M3" s="13"/>
      <c r="N3" s="13"/>
      <c r="O3" s="11"/>
      <c r="P3" s="11"/>
      <c r="Q3" s="11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5"/>
      <c r="AF3" s="15"/>
      <c r="AG3" s="15"/>
      <c r="AH3" s="15"/>
      <c r="AI3" s="15"/>
      <c r="AJ3" s="15"/>
      <c r="AK3" s="16"/>
      <c r="AL3" s="16"/>
      <c r="AM3" s="3"/>
      <c r="AN3" s="3"/>
      <c r="AO3" s="3"/>
      <c r="AP3" s="3"/>
      <c r="AQ3" s="3"/>
      <c r="AR3" s="2"/>
      <c r="AS3" s="2"/>
      <c r="AT3" s="2"/>
      <c r="AU3" s="2"/>
      <c r="AV3" s="2"/>
      <c r="AW3" s="2"/>
      <c r="AX3" s="2"/>
    </row>
    <row r="4" spans="1:50" ht="12.75" customHeight="1">
      <c r="A4" s="2"/>
      <c r="B4" s="346" t="s">
        <v>176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203"/>
      <c r="AK4" s="203"/>
      <c r="AL4" s="203"/>
      <c r="AM4" s="203"/>
      <c r="AN4" s="203"/>
      <c r="AO4" s="203"/>
      <c r="AP4" s="203"/>
      <c r="AQ4" s="203"/>
      <c r="AR4" s="203"/>
      <c r="AS4" s="203"/>
      <c r="AT4" s="203"/>
      <c r="AU4" s="203"/>
      <c r="AV4" s="203"/>
      <c r="AW4" s="253"/>
      <c r="AX4" s="2"/>
    </row>
    <row r="5" spans="1:50" ht="12.75" customHeight="1">
      <c r="A5" s="2"/>
      <c r="B5" s="258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87"/>
      <c r="AI5" s="187"/>
      <c r="AJ5" s="187"/>
      <c r="AK5" s="187"/>
      <c r="AL5" s="187"/>
      <c r="AM5" s="187"/>
      <c r="AN5" s="187"/>
      <c r="AO5" s="187"/>
      <c r="AP5" s="187"/>
      <c r="AQ5" s="187"/>
      <c r="AR5" s="187"/>
      <c r="AS5" s="187"/>
      <c r="AT5" s="187"/>
      <c r="AU5" s="187"/>
      <c r="AV5" s="187"/>
      <c r="AW5" s="276"/>
      <c r="AX5" s="2"/>
    </row>
    <row r="6" spans="1:50" ht="12.75" customHeight="1">
      <c r="A6" s="2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2"/>
    </row>
    <row r="7" spans="1:50" ht="12.75" customHeight="1">
      <c r="A7" s="2"/>
      <c r="B7" s="514" t="s">
        <v>177</v>
      </c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53"/>
      <c r="Y7" s="99"/>
      <c r="Z7" s="514" t="s">
        <v>178</v>
      </c>
      <c r="AA7" s="203"/>
      <c r="AB7" s="203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3"/>
      <c r="AT7" s="203"/>
      <c r="AU7" s="203"/>
      <c r="AV7" s="203"/>
      <c r="AW7" s="253"/>
      <c r="AX7" s="2"/>
    </row>
    <row r="8" spans="1:50" ht="12.75" customHeight="1">
      <c r="A8" s="2"/>
      <c r="B8" s="258"/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276"/>
      <c r="Y8" s="99"/>
      <c r="Z8" s="258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7"/>
      <c r="AT8" s="187"/>
      <c r="AU8" s="187"/>
      <c r="AV8" s="187"/>
      <c r="AW8" s="276"/>
      <c r="AX8" s="2"/>
    </row>
    <row r="9" spans="1:50" ht="30" customHeight="1">
      <c r="A9" s="27"/>
      <c r="B9" s="515" t="s">
        <v>38</v>
      </c>
      <c r="C9" s="171"/>
      <c r="D9" s="516" t="s">
        <v>179</v>
      </c>
      <c r="E9" s="203"/>
      <c r="F9" s="203"/>
      <c r="G9" s="203"/>
      <c r="H9" s="253"/>
      <c r="I9" s="518" t="s">
        <v>180</v>
      </c>
      <c r="J9" s="300"/>
      <c r="K9" s="300"/>
      <c r="L9" s="300"/>
      <c r="M9" s="300"/>
      <c r="N9" s="300"/>
      <c r="O9" s="300"/>
      <c r="P9" s="301"/>
      <c r="Q9" s="517" t="s">
        <v>181</v>
      </c>
      <c r="R9" s="300"/>
      <c r="S9" s="300"/>
      <c r="T9" s="300"/>
      <c r="U9" s="300"/>
      <c r="V9" s="300"/>
      <c r="W9" s="300"/>
      <c r="X9" s="301"/>
      <c r="Y9" s="100"/>
      <c r="Z9" s="515" t="s">
        <v>38</v>
      </c>
      <c r="AA9" s="171"/>
      <c r="AB9" s="521" t="s">
        <v>182</v>
      </c>
      <c r="AC9" s="203"/>
      <c r="AD9" s="203"/>
      <c r="AE9" s="195"/>
      <c r="AF9" s="522" t="s">
        <v>183</v>
      </c>
      <c r="AG9" s="253"/>
      <c r="AH9" s="518" t="s">
        <v>180</v>
      </c>
      <c r="AI9" s="300"/>
      <c r="AJ9" s="300"/>
      <c r="AK9" s="300"/>
      <c r="AL9" s="300"/>
      <c r="AM9" s="300"/>
      <c r="AN9" s="300"/>
      <c r="AO9" s="301"/>
      <c r="AP9" s="517" t="s">
        <v>181</v>
      </c>
      <c r="AQ9" s="300"/>
      <c r="AR9" s="300"/>
      <c r="AS9" s="300"/>
      <c r="AT9" s="300"/>
      <c r="AU9" s="300"/>
      <c r="AV9" s="300"/>
      <c r="AW9" s="301"/>
      <c r="AX9" s="27"/>
    </row>
    <row r="10" spans="1:50" ht="25.5" customHeight="1">
      <c r="A10" s="30"/>
      <c r="B10" s="351"/>
      <c r="C10" s="187"/>
      <c r="D10" s="186"/>
      <c r="E10" s="187"/>
      <c r="F10" s="187"/>
      <c r="G10" s="187"/>
      <c r="H10" s="276"/>
      <c r="I10" s="519" t="s">
        <v>184</v>
      </c>
      <c r="J10" s="293"/>
      <c r="K10" s="293"/>
      <c r="L10" s="293"/>
      <c r="M10" s="294"/>
      <c r="N10" s="520" t="s">
        <v>185</v>
      </c>
      <c r="O10" s="293"/>
      <c r="P10" s="307"/>
      <c r="Q10" s="523" t="s">
        <v>184</v>
      </c>
      <c r="R10" s="293"/>
      <c r="S10" s="293"/>
      <c r="T10" s="293"/>
      <c r="U10" s="294"/>
      <c r="V10" s="520" t="s">
        <v>185</v>
      </c>
      <c r="W10" s="293"/>
      <c r="X10" s="307"/>
      <c r="Y10" s="100"/>
      <c r="Z10" s="351"/>
      <c r="AA10" s="187"/>
      <c r="AB10" s="186"/>
      <c r="AC10" s="187"/>
      <c r="AD10" s="187"/>
      <c r="AE10" s="188"/>
      <c r="AF10" s="187"/>
      <c r="AG10" s="276"/>
      <c r="AH10" s="519" t="s">
        <v>184</v>
      </c>
      <c r="AI10" s="293"/>
      <c r="AJ10" s="293"/>
      <c r="AK10" s="293"/>
      <c r="AL10" s="294"/>
      <c r="AM10" s="520" t="s">
        <v>185</v>
      </c>
      <c r="AN10" s="293"/>
      <c r="AO10" s="307"/>
      <c r="AP10" s="523" t="s">
        <v>184</v>
      </c>
      <c r="AQ10" s="293"/>
      <c r="AR10" s="293"/>
      <c r="AS10" s="293"/>
      <c r="AT10" s="294"/>
      <c r="AU10" s="520" t="s">
        <v>185</v>
      </c>
      <c r="AV10" s="293"/>
      <c r="AW10" s="307"/>
      <c r="AX10" s="30"/>
    </row>
    <row r="11" spans="1:50" ht="25.5" customHeight="1">
      <c r="A11" s="35"/>
      <c r="B11" s="512"/>
      <c r="C11" s="163"/>
      <c r="D11" s="509"/>
      <c r="E11" s="166"/>
      <c r="F11" s="166"/>
      <c r="G11" s="166"/>
      <c r="H11" s="163"/>
      <c r="I11" s="512"/>
      <c r="J11" s="166"/>
      <c r="K11" s="166"/>
      <c r="L11" s="166"/>
      <c r="M11" s="163"/>
      <c r="N11" s="509"/>
      <c r="O11" s="166"/>
      <c r="P11" s="267"/>
      <c r="Q11" s="513"/>
      <c r="R11" s="166"/>
      <c r="S11" s="166"/>
      <c r="T11" s="166"/>
      <c r="U11" s="163"/>
      <c r="V11" s="509"/>
      <c r="W11" s="166"/>
      <c r="X11" s="267"/>
      <c r="Y11" s="101"/>
      <c r="Z11" s="512"/>
      <c r="AA11" s="163"/>
      <c r="AB11" s="509"/>
      <c r="AC11" s="166"/>
      <c r="AD11" s="166"/>
      <c r="AE11" s="166"/>
      <c r="AF11" s="509"/>
      <c r="AG11" s="267"/>
      <c r="AH11" s="510"/>
      <c r="AI11" s="166"/>
      <c r="AJ11" s="166"/>
      <c r="AK11" s="166"/>
      <c r="AL11" s="163"/>
      <c r="AM11" s="511"/>
      <c r="AN11" s="166"/>
      <c r="AO11" s="267"/>
      <c r="AP11" s="510"/>
      <c r="AQ11" s="166"/>
      <c r="AR11" s="166"/>
      <c r="AS11" s="166"/>
      <c r="AT11" s="163"/>
      <c r="AU11" s="511"/>
      <c r="AV11" s="166"/>
      <c r="AW11" s="267"/>
      <c r="AX11" s="37"/>
    </row>
    <row r="12" spans="1:50" ht="25.5" customHeight="1">
      <c r="A12" s="35"/>
      <c r="B12" s="512"/>
      <c r="C12" s="163"/>
      <c r="D12" s="509"/>
      <c r="E12" s="166"/>
      <c r="F12" s="166"/>
      <c r="G12" s="166"/>
      <c r="H12" s="163"/>
      <c r="I12" s="512"/>
      <c r="J12" s="166"/>
      <c r="K12" s="166"/>
      <c r="L12" s="166"/>
      <c r="M12" s="163"/>
      <c r="N12" s="509"/>
      <c r="O12" s="166"/>
      <c r="P12" s="267"/>
      <c r="Q12" s="513"/>
      <c r="R12" s="166"/>
      <c r="S12" s="166"/>
      <c r="T12" s="166"/>
      <c r="U12" s="163"/>
      <c r="V12" s="509"/>
      <c r="W12" s="166"/>
      <c r="X12" s="267"/>
      <c r="Y12" s="101"/>
      <c r="Z12" s="512"/>
      <c r="AA12" s="163"/>
      <c r="AB12" s="509"/>
      <c r="AC12" s="166"/>
      <c r="AD12" s="166"/>
      <c r="AE12" s="166"/>
      <c r="AF12" s="509"/>
      <c r="AG12" s="267"/>
      <c r="AH12" s="510"/>
      <c r="AI12" s="166"/>
      <c r="AJ12" s="166"/>
      <c r="AK12" s="166"/>
      <c r="AL12" s="163"/>
      <c r="AM12" s="511"/>
      <c r="AN12" s="166"/>
      <c r="AO12" s="267"/>
      <c r="AP12" s="510"/>
      <c r="AQ12" s="166"/>
      <c r="AR12" s="166"/>
      <c r="AS12" s="166"/>
      <c r="AT12" s="163"/>
      <c r="AU12" s="511"/>
      <c r="AV12" s="166"/>
      <c r="AW12" s="267"/>
      <c r="AX12" s="37"/>
    </row>
    <row r="13" spans="1:50" ht="25.5" customHeight="1">
      <c r="A13" s="35"/>
      <c r="B13" s="512"/>
      <c r="C13" s="163"/>
      <c r="D13" s="509"/>
      <c r="E13" s="166"/>
      <c r="F13" s="166"/>
      <c r="G13" s="166"/>
      <c r="H13" s="163"/>
      <c r="I13" s="512"/>
      <c r="J13" s="166"/>
      <c r="K13" s="166"/>
      <c r="L13" s="166"/>
      <c r="M13" s="163"/>
      <c r="N13" s="509"/>
      <c r="O13" s="166"/>
      <c r="P13" s="267"/>
      <c r="Q13" s="513"/>
      <c r="R13" s="166"/>
      <c r="S13" s="166"/>
      <c r="T13" s="166"/>
      <c r="U13" s="163"/>
      <c r="V13" s="509"/>
      <c r="W13" s="166"/>
      <c r="X13" s="267"/>
      <c r="Y13" s="101"/>
      <c r="Z13" s="512"/>
      <c r="AA13" s="163"/>
      <c r="AB13" s="509"/>
      <c r="AC13" s="166"/>
      <c r="AD13" s="166"/>
      <c r="AE13" s="166"/>
      <c r="AF13" s="509"/>
      <c r="AG13" s="267"/>
      <c r="AH13" s="510"/>
      <c r="AI13" s="166"/>
      <c r="AJ13" s="166"/>
      <c r="AK13" s="166"/>
      <c r="AL13" s="163"/>
      <c r="AM13" s="511"/>
      <c r="AN13" s="166"/>
      <c r="AO13" s="267"/>
      <c r="AP13" s="510"/>
      <c r="AQ13" s="166"/>
      <c r="AR13" s="166"/>
      <c r="AS13" s="166"/>
      <c r="AT13" s="163"/>
      <c r="AU13" s="511"/>
      <c r="AV13" s="166"/>
      <c r="AW13" s="267"/>
      <c r="AX13" s="37"/>
    </row>
    <row r="14" spans="1:50" ht="25.5" customHeight="1">
      <c r="A14" s="35"/>
      <c r="B14" s="512"/>
      <c r="C14" s="163"/>
      <c r="D14" s="509"/>
      <c r="E14" s="166"/>
      <c r="F14" s="166"/>
      <c r="G14" s="166"/>
      <c r="H14" s="163"/>
      <c r="I14" s="512"/>
      <c r="J14" s="166"/>
      <c r="K14" s="166"/>
      <c r="L14" s="166"/>
      <c r="M14" s="163"/>
      <c r="N14" s="509"/>
      <c r="O14" s="166"/>
      <c r="P14" s="267"/>
      <c r="Q14" s="513"/>
      <c r="R14" s="166"/>
      <c r="S14" s="166"/>
      <c r="T14" s="166"/>
      <c r="U14" s="163"/>
      <c r="V14" s="509"/>
      <c r="W14" s="166"/>
      <c r="X14" s="267"/>
      <c r="Y14" s="101"/>
      <c r="Z14" s="512"/>
      <c r="AA14" s="163"/>
      <c r="AB14" s="509"/>
      <c r="AC14" s="166"/>
      <c r="AD14" s="166"/>
      <c r="AE14" s="166"/>
      <c r="AF14" s="509"/>
      <c r="AG14" s="267"/>
      <c r="AH14" s="510"/>
      <c r="AI14" s="166"/>
      <c r="AJ14" s="166"/>
      <c r="AK14" s="166"/>
      <c r="AL14" s="163"/>
      <c r="AM14" s="511"/>
      <c r="AN14" s="166"/>
      <c r="AO14" s="267"/>
      <c r="AP14" s="510"/>
      <c r="AQ14" s="166"/>
      <c r="AR14" s="166"/>
      <c r="AS14" s="166"/>
      <c r="AT14" s="163"/>
      <c r="AU14" s="511"/>
      <c r="AV14" s="166"/>
      <c r="AW14" s="267"/>
      <c r="AX14" s="37"/>
    </row>
    <row r="15" spans="1:50" ht="25.5" customHeight="1">
      <c r="A15" s="35"/>
      <c r="B15" s="512"/>
      <c r="C15" s="163"/>
      <c r="D15" s="509"/>
      <c r="E15" s="166"/>
      <c r="F15" s="166"/>
      <c r="G15" s="166"/>
      <c r="H15" s="163"/>
      <c r="I15" s="512"/>
      <c r="J15" s="166"/>
      <c r="K15" s="166"/>
      <c r="L15" s="166"/>
      <c r="M15" s="163"/>
      <c r="N15" s="509"/>
      <c r="O15" s="166"/>
      <c r="P15" s="267"/>
      <c r="Q15" s="513"/>
      <c r="R15" s="166"/>
      <c r="S15" s="166"/>
      <c r="T15" s="166"/>
      <c r="U15" s="163"/>
      <c r="V15" s="509"/>
      <c r="W15" s="166"/>
      <c r="X15" s="267"/>
      <c r="Y15" s="101"/>
      <c r="Z15" s="512"/>
      <c r="AA15" s="163"/>
      <c r="AB15" s="509"/>
      <c r="AC15" s="166"/>
      <c r="AD15" s="166"/>
      <c r="AE15" s="166"/>
      <c r="AF15" s="509"/>
      <c r="AG15" s="267"/>
      <c r="AH15" s="510"/>
      <c r="AI15" s="166"/>
      <c r="AJ15" s="166"/>
      <c r="AK15" s="166"/>
      <c r="AL15" s="163"/>
      <c r="AM15" s="511"/>
      <c r="AN15" s="166"/>
      <c r="AO15" s="267"/>
      <c r="AP15" s="510"/>
      <c r="AQ15" s="166"/>
      <c r="AR15" s="166"/>
      <c r="AS15" s="166"/>
      <c r="AT15" s="163"/>
      <c r="AU15" s="511"/>
      <c r="AV15" s="166"/>
      <c r="AW15" s="267"/>
      <c r="AX15" s="37"/>
    </row>
    <row r="16" spans="1:50" ht="25.5" customHeight="1">
      <c r="A16" s="35"/>
      <c r="B16" s="512"/>
      <c r="C16" s="163"/>
      <c r="D16" s="509"/>
      <c r="E16" s="166"/>
      <c r="F16" s="166"/>
      <c r="G16" s="166"/>
      <c r="H16" s="163"/>
      <c r="I16" s="512"/>
      <c r="J16" s="166"/>
      <c r="K16" s="166"/>
      <c r="L16" s="166"/>
      <c r="M16" s="163"/>
      <c r="N16" s="509"/>
      <c r="O16" s="166"/>
      <c r="P16" s="267"/>
      <c r="Q16" s="513"/>
      <c r="R16" s="166"/>
      <c r="S16" s="166"/>
      <c r="T16" s="166"/>
      <c r="U16" s="163"/>
      <c r="V16" s="509"/>
      <c r="W16" s="166"/>
      <c r="X16" s="267"/>
      <c r="Y16" s="101"/>
      <c r="Z16" s="512"/>
      <c r="AA16" s="163"/>
      <c r="AB16" s="509"/>
      <c r="AC16" s="166"/>
      <c r="AD16" s="166"/>
      <c r="AE16" s="166"/>
      <c r="AF16" s="509"/>
      <c r="AG16" s="267"/>
      <c r="AH16" s="510"/>
      <c r="AI16" s="166"/>
      <c r="AJ16" s="166"/>
      <c r="AK16" s="166"/>
      <c r="AL16" s="163"/>
      <c r="AM16" s="511"/>
      <c r="AN16" s="166"/>
      <c r="AO16" s="267"/>
      <c r="AP16" s="510"/>
      <c r="AQ16" s="166"/>
      <c r="AR16" s="166"/>
      <c r="AS16" s="166"/>
      <c r="AT16" s="163"/>
      <c r="AU16" s="511"/>
      <c r="AV16" s="166"/>
      <c r="AW16" s="267"/>
      <c r="AX16" s="37"/>
    </row>
    <row r="17" spans="1:50" ht="25.5" customHeight="1">
      <c r="A17" s="35"/>
      <c r="B17" s="512"/>
      <c r="C17" s="163"/>
      <c r="D17" s="509"/>
      <c r="E17" s="166"/>
      <c r="F17" s="166"/>
      <c r="G17" s="166"/>
      <c r="H17" s="163"/>
      <c r="I17" s="512"/>
      <c r="J17" s="166"/>
      <c r="K17" s="166"/>
      <c r="L17" s="166"/>
      <c r="M17" s="163"/>
      <c r="N17" s="509"/>
      <c r="O17" s="166"/>
      <c r="P17" s="267"/>
      <c r="Q17" s="513"/>
      <c r="R17" s="166"/>
      <c r="S17" s="166"/>
      <c r="T17" s="166"/>
      <c r="U17" s="163"/>
      <c r="V17" s="509"/>
      <c r="W17" s="166"/>
      <c r="X17" s="267"/>
      <c r="Y17" s="101"/>
      <c r="Z17" s="512"/>
      <c r="AA17" s="163"/>
      <c r="AB17" s="509"/>
      <c r="AC17" s="166"/>
      <c r="AD17" s="166"/>
      <c r="AE17" s="166"/>
      <c r="AF17" s="509"/>
      <c r="AG17" s="267"/>
      <c r="AH17" s="510"/>
      <c r="AI17" s="166"/>
      <c r="AJ17" s="166"/>
      <c r="AK17" s="166"/>
      <c r="AL17" s="163"/>
      <c r="AM17" s="511"/>
      <c r="AN17" s="166"/>
      <c r="AO17" s="267"/>
      <c r="AP17" s="510"/>
      <c r="AQ17" s="166"/>
      <c r="AR17" s="166"/>
      <c r="AS17" s="166"/>
      <c r="AT17" s="163"/>
      <c r="AU17" s="511"/>
      <c r="AV17" s="166"/>
      <c r="AW17" s="267"/>
      <c r="AX17" s="37"/>
    </row>
    <row r="18" spans="1:50" ht="25.5" customHeight="1">
      <c r="A18" s="35"/>
      <c r="B18" s="512"/>
      <c r="C18" s="163"/>
      <c r="D18" s="509"/>
      <c r="E18" s="166"/>
      <c r="F18" s="166"/>
      <c r="G18" s="166"/>
      <c r="H18" s="163"/>
      <c r="I18" s="512"/>
      <c r="J18" s="166"/>
      <c r="K18" s="166"/>
      <c r="L18" s="166"/>
      <c r="M18" s="163"/>
      <c r="N18" s="509"/>
      <c r="O18" s="166"/>
      <c r="P18" s="267"/>
      <c r="Q18" s="513"/>
      <c r="R18" s="166"/>
      <c r="S18" s="166"/>
      <c r="T18" s="166"/>
      <c r="U18" s="163"/>
      <c r="V18" s="509"/>
      <c r="W18" s="166"/>
      <c r="X18" s="267"/>
      <c r="Y18" s="101"/>
      <c r="Z18" s="512"/>
      <c r="AA18" s="163"/>
      <c r="AB18" s="509"/>
      <c r="AC18" s="166"/>
      <c r="AD18" s="166"/>
      <c r="AE18" s="166"/>
      <c r="AF18" s="509"/>
      <c r="AG18" s="267"/>
      <c r="AH18" s="510"/>
      <c r="AI18" s="166"/>
      <c r="AJ18" s="166"/>
      <c r="AK18" s="166"/>
      <c r="AL18" s="163"/>
      <c r="AM18" s="511"/>
      <c r="AN18" s="166"/>
      <c r="AO18" s="267"/>
      <c r="AP18" s="510"/>
      <c r="AQ18" s="166"/>
      <c r="AR18" s="166"/>
      <c r="AS18" s="166"/>
      <c r="AT18" s="163"/>
      <c r="AU18" s="511"/>
      <c r="AV18" s="166"/>
      <c r="AW18" s="267"/>
      <c r="AX18" s="37"/>
    </row>
    <row r="19" spans="1:50" ht="25.5" customHeight="1">
      <c r="A19" s="35"/>
      <c r="B19" s="512"/>
      <c r="C19" s="163"/>
      <c r="D19" s="509"/>
      <c r="E19" s="166"/>
      <c r="F19" s="166"/>
      <c r="G19" s="166"/>
      <c r="H19" s="163"/>
      <c r="I19" s="512"/>
      <c r="J19" s="166"/>
      <c r="K19" s="166"/>
      <c r="L19" s="166"/>
      <c r="M19" s="163"/>
      <c r="N19" s="509"/>
      <c r="O19" s="166"/>
      <c r="P19" s="267"/>
      <c r="Q19" s="513"/>
      <c r="R19" s="166"/>
      <c r="S19" s="166"/>
      <c r="T19" s="166"/>
      <c r="U19" s="163"/>
      <c r="V19" s="509"/>
      <c r="W19" s="166"/>
      <c r="X19" s="267"/>
      <c r="Y19" s="101"/>
      <c r="Z19" s="512"/>
      <c r="AA19" s="163"/>
      <c r="AB19" s="509"/>
      <c r="AC19" s="166"/>
      <c r="AD19" s="166"/>
      <c r="AE19" s="166"/>
      <c r="AF19" s="509"/>
      <c r="AG19" s="267"/>
      <c r="AH19" s="510"/>
      <c r="AI19" s="166"/>
      <c r="AJ19" s="166"/>
      <c r="AK19" s="166"/>
      <c r="AL19" s="163"/>
      <c r="AM19" s="511"/>
      <c r="AN19" s="166"/>
      <c r="AO19" s="267"/>
      <c r="AP19" s="510"/>
      <c r="AQ19" s="166"/>
      <c r="AR19" s="166"/>
      <c r="AS19" s="166"/>
      <c r="AT19" s="163"/>
      <c r="AU19" s="511"/>
      <c r="AV19" s="166"/>
      <c r="AW19" s="267"/>
      <c r="AX19" s="37"/>
    </row>
    <row r="20" spans="1:50" ht="25.5" customHeight="1">
      <c r="A20" s="35"/>
      <c r="B20" s="512"/>
      <c r="C20" s="163"/>
      <c r="D20" s="509"/>
      <c r="E20" s="166"/>
      <c r="F20" s="166"/>
      <c r="G20" s="166"/>
      <c r="H20" s="163"/>
      <c r="I20" s="512"/>
      <c r="J20" s="166"/>
      <c r="K20" s="166"/>
      <c r="L20" s="166"/>
      <c r="M20" s="163"/>
      <c r="N20" s="509"/>
      <c r="O20" s="166"/>
      <c r="P20" s="267"/>
      <c r="Q20" s="513"/>
      <c r="R20" s="166"/>
      <c r="S20" s="166"/>
      <c r="T20" s="166"/>
      <c r="U20" s="163"/>
      <c r="V20" s="509"/>
      <c r="W20" s="166"/>
      <c r="X20" s="267"/>
      <c r="Y20" s="101"/>
      <c r="Z20" s="512"/>
      <c r="AA20" s="163"/>
      <c r="AB20" s="509"/>
      <c r="AC20" s="166"/>
      <c r="AD20" s="166"/>
      <c r="AE20" s="166"/>
      <c r="AF20" s="509"/>
      <c r="AG20" s="267"/>
      <c r="AH20" s="510"/>
      <c r="AI20" s="166"/>
      <c r="AJ20" s="166"/>
      <c r="AK20" s="166"/>
      <c r="AL20" s="163"/>
      <c r="AM20" s="511"/>
      <c r="AN20" s="166"/>
      <c r="AO20" s="267"/>
      <c r="AP20" s="510"/>
      <c r="AQ20" s="166"/>
      <c r="AR20" s="166"/>
      <c r="AS20" s="166"/>
      <c r="AT20" s="163"/>
      <c r="AU20" s="511"/>
      <c r="AV20" s="166"/>
      <c r="AW20" s="267"/>
      <c r="AX20" s="37"/>
    </row>
    <row r="21" spans="1:50" ht="25.5" customHeight="1">
      <c r="A21" s="35"/>
      <c r="B21" s="512"/>
      <c r="C21" s="163"/>
      <c r="D21" s="509"/>
      <c r="E21" s="166"/>
      <c r="F21" s="166"/>
      <c r="G21" s="166"/>
      <c r="H21" s="163"/>
      <c r="I21" s="512"/>
      <c r="J21" s="166"/>
      <c r="K21" s="166"/>
      <c r="L21" s="166"/>
      <c r="M21" s="163"/>
      <c r="N21" s="509"/>
      <c r="O21" s="166"/>
      <c r="P21" s="267"/>
      <c r="Q21" s="513"/>
      <c r="R21" s="166"/>
      <c r="S21" s="166"/>
      <c r="T21" s="166"/>
      <c r="U21" s="163"/>
      <c r="V21" s="509"/>
      <c r="W21" s="166"/>
      <c r="X21" s="267"/>
      <c r="Y21" s="101"/>
      <c r="Z21" s="512"/>
      <c r="AA21" s="163"/>
      <c r="AB21" s="509"/>
      <c r="AC21" s="166"/>
      <c r="AD21" s="166"/>
      <c r="AE21" s="166"/>
      <c r="AF21" s="509"/>
      <c r="AG21" s="267"/>
      <c r="AH21" s="510"/>
      <c r="AI21" s="166"/>
      <c r="AJ21" s="166"/>
      <c r="AK21" s="166"/>
      <c r="AL21" s="163"/>
      <c r="AM21" s="511"/>
      <c r="AN21" s="166"/>
      <c r="AO21" s="267"/>
      <c r="AP21" s="510"/>
      <c r="AQ21" s="166"/>
      <c r="AR21" s="166"/>
      <c r="AS21" s="166"/>
      <c r="AT21" s="163"/>
      <c r="AU21" s="511"/>
      <c r="AV21" s="166"/>
      <c r="AW21" s="267"/>
      <c r="AX21" s="37"/>
    </row>
    <row r="22" spans="1:50" ht="25.5" customHeight="1">
      <c r="A22" s="35"/>
      <c r="B22" s="512"/>
      <c r="C22" s="163"/>
      <c r="D22" s="509"/>
      <c r="E22" s="166"/>
      <c r="F22" s="166"/>
      <c r="G22" s="166"/>
      <c r="H22" s="163"/>
      <c r="I22" s="512"/>
      <c r="J22" s="166"/>
      <c r="K22" s="166"/>
      <c r="L22" s="166"/>
      <c r="M22" s="163"/>
      <c r="N22" s="509"/>
      <c r="O22" s="166"/>
      <c r="P22" s="267"/>
      <c r="Q22" s="513"/>
      <c r="R22" s="166"/>
      <c r="S22" s="166"/>
      <c r="T22" s="166"/>
      <c r="U22" s="163"/>
      <c r="V22" s="509"/>
      <c r="W22" s="166"/>
      <c r="X22" s="267"/>
      <c r="Y22" s="101"/>
      <c r="Z22" s="512"/>
      <c r="AA22" s="163"/>
      <c r="AB22" s="509"/>
      <c r="AC22" s="166"/>
      <c r="AD22" s="166"/>
      <c r="AE22" s="166"/>
      <c r="AF22" s="509"/>
      <c r="AG22" s="267"/>
      <c r="AH22" s="510"/>
      <c r="AI22" s="166"/>
      <c r="AJ22" s="166"/>
      <c r="AK22" s="166"/>
      <c r="AL22" s="163"/>
      <c r="AM22" s="511"/>
      <c r="AN22" s="166"/>
      <c r="AO22" s="267"/>
      <c r="AP22" s="510"/>
      <c r="AQ22" s="166"/>
      <c r="AR22" s="166"/>
      <c r="AS22" s="166"/>
      <c r="AT22" s="163"/>
      <c r="AU22" s="511"/>
      <c r="AV22" s="166"/>
      <c r="AW22" s="267"/>
      <c r="AX22" s="37"/>
    </row>
    <row r="23" spans="1:50" ht="25.5" customHeight="1">
      <c r="A23" s="35"/>
      <c r="B23" s="512"/>
      <c r="C23" s="163"/>
      <c r="D23" s="509"/>
      <c r="E23" s="166"/>
      <c r="F23" s="166"/>
      <c r="G23" s="166"/>
      <c r="H23" s="163"/>
      <c r="I23" s="512"/>
      <c r="J23" s="166"/>
      <c r="K23" s="166"/>
      <c r="L23" s="166"/>
      <c r="M23" s="163"/>
      <c r="N23" s="509"/>
      <c r="O23" s="166"/>
      <c r="P23" s="267"/>
      <c r="Q23" s="513"/>
      <c r="R23" s="166"/>
      <c r="S23" s="166"/>
      <c r="T23" s="166"/>
      <c r="U23" s="163"/>
      <c r="V23" s="509"/>
      <c r="W23" s="166"/>
      <c r="X23" s="267"/>
      <c r="Y23" s="101"/>
      <c r="Z23" s="512"/>
      <c r="AA23" s="163"/>
      <c r="AB23" s="509"/>
      <c r="AC23" s="166"/>
      <c r="AD23" s="166"/>
      <c r="AE23" s="166"/>
      <c r="AF23" s="509"/>
      <c r="AG23" s="267"/>
      <c r="AH23" s="510"/>
      <c r="AI23" s="166"/>
      <c r="AJ23" s="166"/>
      <c r="AK23" s="166"/>
      <c r="AL23" s="163"/>
      <c r="AM23" s="511"/>
      <c r="AN23" s="166"/>
      <c r="AO23" s="267"/>
      <c r="AP23" s="510"/>
      <c r="AQ23" s="166"/>
      <c r="AR23" s="166"/>
      <c r="AS23" s="166"/>
      <c r="AT23" s="163"/>
      <c r="AU23" s="511"/>
      <c r="AV23" s="166"/>
      <c r="AW23" s="267"/>
      <c r="AX23" s="37"/>
    </row>
    <row r="24" spans="1:50" ht="25.5" customHeight="1">
      <c r="A24" s="35"/>
      <c r="B24" s="512"/>
      <c r="C24" s="163"/>
      <c r="D24" s="509"/>
      <c r="E24" s="166"/>
      <c r="F24" s="166"/>
      <c r="G24" s="166"/>
      <c r="H24" s="163"/>
      <c r="I24" s="512"/>
      <c r="J24" s="166"/>
      <c r="K24" s="166"/>
      <c r="L24" s="166"/>
      <c r="M24" s="163"/>
      <c r="N24" s="509"/>
      <c r="O24" s="166"/>
      <c r="P24" s="267"/>
      <c r="Q24" s="513"/>
      <c r="R24" s="166"/>
      <c r="S24" s="166"/>
      <c r="T24" s="166"/>
      <c r="U24" s="163"/>
      <c r="V24" s="509"/>
      <c r="W24" s="166"/>
      <c r="X24" s="267"/>
      <c r="Y24" s="101"/>
      <c r="Z24" s="512"/>
      <c r="AA24" s="163"/>
      <c r="AB24" s="509"/>
      <c r="AC24" s="166"/>
      <c r="AD24" s="166"/>
      <c r="AE24" s="166"/>
      <c r="AF24" s="509"/>
      <c r="AG24" s="267"/>
      <c r="AH24" s="510"/>
      <c r="AI24" s="166"/>
      <c r="AJ24" s="166"/>
      <c r="AK24" s="166"/>
      <c r="AL24" s="163"/>
      <c r="AM24" s="511"/>
      <c r="AN24" s="166"/>
      <c r="AO24" s="267"/>
      <c r="AP24" s="510"/>
      <c r="AQ24" s="166"/>
      <c r="AR24" s="166"/>
      <c r="AS24" s="166"/>
      <c r="AT24" s="163"/>
      <c r="AU24" s="511"/>
      <c r="AV24" s="166"/>
      <c r="AW24" s="267"/>
      <c r="AX24" s="37"/>
    </row>
    <row r="25" spans="1:50" ht="25.5" customHeight="1">
      <c r="A25" s="35"/>
      <c r="B25" s="512"/>
      <c r="C25" s="163"/>
      <c r="D25" s="509"/>
      <c r="E25" s="166"/>
      <c r="F25" s="166"/>
      <c r="G25" s="166"/>
      <c r="H25" s="163"/>
      <c r="I25" s="512"/>
      <c r="J25" s="166"/>
      <c r="K25" s="166"/>
      <c r="L25" s="166"/>
      <c r="M25" s="163"/>
      <c r="N25" s="509"/>
      <c r="O25" s="166"/>
      <c r="P25" s="267"/>
      <c r="Q25" s="513"/>
      <c r="R25" s="166"/>
      <c r="S25" s="166"/>
      <c r="T25" s="166"/>
      <c r="U25" s="163"/>
      <c r="V25" s="509"/>
      <c r="W25" s="166"/>
      <c r="X25" s="267"/>
      <c r="Y25" s="101"/>
      <c r="Z25" s="512"/>
      <c r="AA25" s="163"/>
      <c r="AB25" s="509"/>
      <c r="AC25" s="166"/>
      <c r="AD25" s="166"/>
      <c r="AE25" s="166"/>
      <c r="AF25" s="509"/>
      <c r="AG25" s="267"/>
      <c r="AH25" s="510"/>
      <c r="AI25" s="166"/>
      <c r="AJ25" s="166"/>
      <c r="AK25" s="166"/>
      <c r="AL25" s="163"/>
      <c r="AM25" s="511"/>
      <c r="AN25" s="166"/>
      <c r="AO25" s="267"/>
      <c r="AP25" s="510"/>
      <c r="AQ25" s="166"/>
      <c r="AR25" s="166"/>
      <c r="AS25" s="166"/>
      <c r="AT25" s="163"/>
      <c r="AU25" s="511"/>
      <c r="AV25" s="166"/>
      <c r="AW25" s="267"/>
      <c r="AX25" s="37"/>
    </row>
    <row r="26" spans="1:50" ht="25.5" customHeight="1">
      <c r="A26" s="35"/>
      <c r="B26" s="512"/>
      <c r="C26" s="163"/>
      <c r="D26" s="509"/>
      <c r="E26" s="166"/>
      <c r="F26" s="166"/>
      <c r="G26" s="166"/>
      <c r="H26" s="163"/>
      <c r="I26" s="512"/>
      <c r="J26" s="166"/>
      <c r="K26" s="166"/>
      <c r="L26" s="166"/>
      <c r="M26" s="163"/>
      <c r="N26" s="509"/>
      <c r="O26" s="166"/>
      <c r="P26" s="267"/>
      <c r="Q26" s="513"/>
      <c r="R26" s="166"/>
      <c r="S26" s="166"/>
      <c r="T26" s="166"/>
      <c r="U26" s="163"/>
      <c r="V26" s="509"/>
      <c r="W26" s="166"/>
      <c r="X26" s="267"/>
      <c r="Y26" s="101"/>
      <c r="Z26" s="512"/>
      <c r="AA26" s="163"/>
      <c r="AB26" s="509"/>
      <c r="AC26" s="166"/>
      <c r="AD26" s="166"/>
      <c r="AE26" s="166"/>
      <c r="AF26" s="509"/>
      <c r="AG26" s="267"/>
      <c r="AH26" s="510"/>
      <c r="AI26" s="166"/>
      <c r="AJ26" s="166"/>
      <c r="AK26" s="166"/>
      <c r="AL26" s="163"/>
      <c r="AM26" s="511"/>
      <c r="AN26" s="166"/>
      <c r="AO26" s="267"/>
      <c r="AP26" s="510"/>
      <c r="AQ26" s="166"/>
      <c r="AR26" s="166"/>
      <c r="AS26" s="166"/>
      <c r="AT26" s="163"/>
      <c r="AU26" s="511"/>
      <c r="AV26" s="166"/>
      <c r="AW26" s="267"/>
      <c r="AX26" s="37"/>
    </row>
    <row r="27" spans="1:50" ht="25.5" customHeight="1">
      <c r="A27" s="35"/>
      <c r="B27" s="512"/>
      <c r="C27" s="163"/>
      <c r="D27" s="509"/>
      <c r="E27" s="166"/>
      <c r="F27" s="166"/>
      <c r="G27" s="166"/>
      <c r="H27" s="163"/>
      <c r="I27" s="512"/>
      <c r="J27" s="166"/>
      <c r="K27" s="166"/>
      <c r="L27" s="166"/>
      <c r="M27" s="163"/>
      <c r="N27" s="509"/>
      <c r="O27" s="166"/>
      <c r="P27" s="267"/>
      <c r="Q27" s="513"/>
      <c r="R27" s="166"/>
      <c r="S27" s="166"/>
      <c r="T27" s="166"/>
      <c r="U27" s="163"/>
      <c r="V27" s="509"/>
      <c r="W27" s="166"/>
      <c r="X27" s="267"/>
      <c r="Y27" s="101"/>
      <c r="Z27" s="512"/>
      <c r="AA27" s="163"/>
      <c r="AB27" s="509"/>
      <c r="AC27" s="166"/>
      <c r="AD27" s="166"/>
      <c r="AE27" s="166"/>
      <c r="AF27" s="509"/>
      <c r="AG27" s="267"/>
      <c r="AH27" s="510"/>
      <c r="AI27" s="166"/>
      <c r="AJ27" s="166"/>
      <c r="AK27" s="166"/>
      <c r="AL27" s="163"/>
      <c r="AM27" s="511"/>
      <c r="AN27" s="166"/>
      <c r="AO27" s="267"/>
      <c r="AP27" s="510"/>
      <c r="AQ27" s="166"/>
      <c r="AR27" s="166"/>
      <c r="AS27" s="166"/>
      <c r="AT27" s="163"/>
      <c r="AU27" s="511"/>
      <c r="AV27" s="166"/>
      <c r="AW27" s="267"/>
      <c r="AX27" s="37"/>
    </row>
    <row r="28" spans="1:50" ht="25.5" customHeight="1">
      <c r="A28" s="35"/>
      <c r="B28" s="512"/>
      <c r="C28" s="163"/>
      <c r="D28" s="509"/>
      <c r="E28" s="166"/>
      <c r="F28" s="166"/>
      <c r="G28" s="166"/>
      <c r="H28" s="163"/>
      <c r="I28" s="512"/>
      <c r="J28" s="166"/>
      <c r="K28" s="166"/>
      <c r="L28" s="166"/>
      <c r="M28" s="163"/>
      <c r="N28" s="509"/>
      <c r="O28" s="166"/>
      <c r="P28" s="267"/>
      <c r="Q28" s="513"/>
      <c r="R28" s="166"/>
      <c r="S28" s="166"/>
      <c r="T28" s="166"/>
      <c r="U28" s="163"/>
      <c r="V28" s="509"/>
      <c r="W28" s="166"/>
      <c r="X28" s="267"/>
      <c r="Y28" s="101"/>
      <c r="Z28" s="512"/>
      <c r="AA28" s="163"/>
      <c r="AB28" s="509"/>
      <c r="AC28" s="166"/>
      <c r="AD28" s="166"/>
      <c r="AE28" s="166"/>
      <c r="AF28" s="509"/>
      <c r="AG28" s="267"/>
      <c r="AH28" s="510"/>
      <c r="AI28" s="166"/>
      <c r="AJ28" s="166"/>
      <c r="AK28" s="166"/>
      <c r="AL28" s="163"/>
      <c r="AM28" s="511"/>
      <c r="AN28" s="166"/>
      <c r="AO28" s="267"/>
      <c r="AP28" s="510"/>
      <c r="AQ28" s="166"/>
      <c r="AR28" s="166"/>
      <c r="AS28" s="166"/>
      <c r="AT28" s="163"/>
      <c r="AU28" s="511"/>
      <c r="AV28" s="166"/>
      <c r="AW28" s="267"/>
      <c r="AX28" s="37"/>
    </row>
    <row r="29" spans="1:50" ht="25.5" customHeight="1">
      <c r="A29" s="35"/>
      <c r="B29" s="512"/>
      <c r="C29" s="163"/>
      <c r="D29" s="509"/>
      <c r="E29" s="166"/>
      <c r="F29" s="166"/>
      <c r="G29" s="166"/>
      <c r="H29" s="163"/>
      <c r="I29" s="512"/>
      <c r="J29" s="166"/>
      <c r="K29" s="166"/>
      <c r="L29" s="166"/>
      <c r="M29" s="163"/>
      <c r="N29" s="509"/>
      <c r="O29" s="166"/>
      <c r="P29" s="267"/>
      <c r="Q29" s="513"/>
      <c r="R29" s="166"/>
      <c r="S29" s="166"/>
      <c r="T29" s="166"/>
      <c r="U29" s="163"/>
      <c r="V29" s="509"/>
      <c r="W29" s="166"/>
      <c r="X29" s="267"/>
      <c r="Y29" s="101"/>
      <c r="Z29" s="512"/>
      <c r="AA29" s="163"/>
      <c r="AB29" s="509"/>
      <c r="AC29" s="166"/>
      <c r="AD29" s="166"/>
      <c r="AE29" s="166"/>
      <c r="AF29" s="509"/>
      <c r="AG29" s="267"/>
      <c r="AH29" s="510"/>
      <c r="AI29" s="166"/>
      <c r="AJ29" s="166"/>
      <c r="AK29" s="166"/>
      <c r="AL29" s="163"/>
      <c r="AM29" s="511"/>
      <c r="AN29" s="166"/>
      <c r="AO29" s="267"/>
      <c r="AP29" s="510"/>
      <c r="AQ29" s="166"/>
      <c r="AR29" s="166"/>
      <c r="AS29" s="166"/>
      <c r="AT29" s="163"/>
      <c r="AU29" s="511"/>
      <c r="AV29" s="166"/>
      <c r="AW29" s="267"/>
      <c r="AX29" s="37"/>
    </row>
    <row r="30" spans="1:50" ht="25.5" customHeight="1">
      <c r="A30" s="35"/>
      <c r="B30" s="527"/>
      <c r="C30" s="188"/>
      <c r="D30" s="524"/>
      <c r="E30" s="187"/>
      <c r="F30" s="187"/>
      <c r="G30" s="187"/>
      <c r="H30" s="188"/>
      <c r="I30" s="527"/>
      <c r="J30" s="187"/>
      <c r="K30" s="187"/>
      <c r="L30" s="187"/>
      <c r="M30" s="188"/>
      <c r="N30" s="524"/>
      <c r="O30" s="187"/>
      <c r="P30" s="276"/>
      <c r="Q30" s="528"/>
      <c r="R30" s="187"/>
      <c r="S30" s="187"/>
      <c r="T30" s="187"/>
      <c r="U30" s="188"/>
      <c r="V30" s="524"/>
      <c r="W30" s="187"/>
      <c r="X30" s="276"/>
      <c r="Y30" s="101"/>
      <c r="Z30" s="527"/>
      <c r="AA30" s="188"/>
      <c r="AB30" s="524"/>
      <c r="AC30" s="187"/>
      <c r="AD30" s="187"/>
      <c r="AE30" s="187"/>
      <c r="AF30" s="524"/>
      <c r="AG30" s="276"/>
      <c r="AH30" s="525"/>
      <c r="AI30" s="187"/>
      <c r="AJ30" s="187"/>
      <c r="AK30" s="187"/>
      <c r="AL30" s="188"/>
      <c r="AM30" s="526"/>
      <c r="AN30" s="187"/>
      <c r="AO30" s="276"/>
      <c r="AP30" s="525"/>
      <c r="AQ30" s="187"/>
      <c r="AR30" s="187"/>
      <c r="AS30" s="187"/>
      <c r="AT30" s="188"/>
      <c r="AU30" s="526"/>
      <c r="AV30" s="187"/>
      <c r="AW30" s="276"/>
      <c r="AX30" s="37"/>
    </row>
    <row r="31" spans="1:50" ht="12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</row>
  </sheetData>
  <sheetProtection sheet="1" objects="1" scenarios="1"/>
  <mergeCells count="291">
    <mergeCell ref="AB25:AE25"/>
    <mergeCell ref="AF25:AG25"/>
    <mergeCell ref="AH25:AL25"/>
    <mergeCell ref="AM25:AO25"/>
    <mergeCell ref="AP25:AT25"/>
    <mergeCell ref="AU25:AW25"/>
    <mergeCell ref="B25:C25"/>
    <mergeCell ref="D25:H25"/>
    <mergeCell ref="I25:M25"/>
    <mergeCell ref="N25:P25"/>
    <mergeCell ref="Q25:U25"/>
    <mergeCell ref="V25:X25"/>
    <mergeCell ref="Z25:AA25"/>
    <mergeCell ref="AB24:AE24"/>
    <mergeCell ref="AF24:AG24"/>
    <mergeCell ref="AH24:AL24"/>
    <mergeCell ref="AM24:AO24"/>
    <mergeCell ref="AP24:AT24"/>
    <mergeCell ref="AU24:AW24"/>
    <mergeCell ref="B24:C24"/>
    <mergeCell ref="D24:H24"/>
    <mergeCell ref="I24:M24"/>
    <mergeCell ref="N24:P24"/>
    <mergeCell ref="Q24:U24"/>
    <mergeCell ref="V24:X24"/>
    <mergeCell ref="Z24:AA24"/>
    <mergeCell ref="AB23:AE23"/>
    <mergeCell ref="AF23:AG23"/>
    <mergeCell ref="AH23:AL23"/>
    <mergeCell ref="AM23:AO23"/>
    <mergeCell ref="AP23:AT23"/>
    <mergeCell ref="AU23:AW23"/>
    <mergeCell ref="B23:C23"/>
    <mergeCell ref="D23:H23"/>
    <mergeCell ref="I23:M23"/>
    <mergeCell ref="N23:P23"/>
    <mergeCell ref="Q23:U23"/>
    <mergeCell ref="V23:X23"/>
    <mergeCell ref="Z23:AA23"/>
    <mergeCell ref="AB22:AE22"/>
    <mergeCell ref="AF22:AG22"/>
    <mergeCell ref="AH22:AL22"/>
    <mergeCell ref="AM22:AO22"/>
    <mergeCell ref="AP22:AT22"/>
    <mergeCell ref="AU22:AW22"/>
    <mergeCell ref="B22:C22"/>
    <mergeCell ref="D22:H22"/>
    <mergeCell ref="I22:M22"/>
    <mergeCell ref="N22:P22"/>
    <mergeCell ref="Q22:U22"/>
    <mergeCell ref="V22:X22"/>
    <mergeCell ref="Z22:AA22"/>
    <mergeCell ref="AB21:AE21"/>
    <mergeCell ref="AF21:AG21"/>
    <mergeCell ref="AH21:AL21"/>
    <mergeCell ref="AM21:AO21"/>
    <mergeCell ref="AP21:AT21"/>
    <mergeCell ref="AU21:AW21"/>
    <mergeCell ref="B21:C21"/>
    <mergeCell ref="D21:H21"/>
    <mergeCell ref="I21:M21"/>
    <mergeCell ref="N21:P21"/>
    <mergeCell ref="Q21:U21"/>
    <mergeCell ref="V21:X21"/>
    <mergeCell ref="Z21:AA21"/>
    <mergeCell ref="AP20:AT20"/>
    <mergeCell ref="AU20:AW20"/>
    <mergeCell ref="B20:C20"/>
    <mergeCell ref="D20:H20"/>
    <mergeCell ref="I20:M20"/>
    <mergeCell ref="N20:P20"/>
    <mergeCell ref="Q20:U20"/>
    <mergeCell ref="V20:X20"/>
    <mergeCell ref="Z20:AA20"/>
    <mergeCell ref="AU11:AW11"/>
    <mergeCell ref="AB30:AE30"/>
    <mergeCell ref="AF30:AG30"/>
    <mergeCell ref="AH30:AL30"/>
    <mergeCell ref="AM30:AO30"/>
    <mergeCell ref="AP30:AT30"/>
    <mergeCell ref="AU30:AW30"/>
    <mergeCell ref="B30:C30"/>
    <mergeCell ref="D30:H30"/>
    <mergeCell ref="I30:M30"/>
    <mergeCell ref="N30:P30"/>
    <mergeCell ref="Q30:U30"/>
    <mergeCell ref="V30:X30"/>
    <mergeCell ref="Z30:AA30"/>
    <mergeCell ref="AB19:AE19"/>
    <mergeCell ref="AF19:AG19"/>
    <mergeCell ref="AH19:AL19"/>
    <mergeCell ref="AM19:AO19"/>
    <mergeCell ref="AP19:AT19"/>
    <mergeCell ref="AU19:AW19"/>
    <mergeCell ref="B19:C19"/>
    <mergeCell ref="D19:H19"/>
    <mergeCell ref="I19:M19"/>
    <mergeCell ref="N19:P19"/>
    <mergeCell ref="AI1:AL2"/>
    <mergeCell ref="AM1:AQ1"/>
    <mergeCell ref="AS1:AW2"/>
    <mergeCell ref="AM2:AQ2"/>
    <mergeCell ref="B1:D2"/>
    <mergeCell ref="E1:J2"/>
    <mergeCell ref="K1:L2"/>
    <mergeCell ref="M1:N2"/>
    <mergeCell ref="O1:Q2"/>
    <mergeCell ref="R1:AD2"/>
    <mergeCell ref="AE1:AH2"/>
    <mergeCell ref="AB29:AE29"/>
    <mergeCell ref="AF29:AG29"/>
    <mergeCell ref="AH29:AL29"/>
    <mergeCell ref="AM29:AO29"/>
    <mergeCell ref="AP29:AT29"/>
    <mergeCell ref="AU29:AW29"/>
    <mergeCell ref="B29:C29"/>
    <mergeCell ref="D29:H29"/>
    <mergeCell ref="I29:M29"/>
    <mergeCell ref="N29:P29"/>
    <mergeCell ref="Q29:U29"/>
    <mergeCell ref="V29:X29"/>
    <mergeCell ref="Z29:AA29"/>
    <mergeCell ref="AB28:AE28"/>
    <mergeCell ref="AF28:AG28"/>
    <mergeCell ref="AH28:AL28"/>
    <mergeCell ref="AM28:AO28"/>
    <mergeCell ref="AP28:AT28"/>
    <mergeCell ref="AU28:AW28"/>
    <mergeCell ref="B28:C28"/>
    <mergeCell ref="D28:H28"/>
    <mergeCell ref="I28:M28"/>
    <mergeCell ref="N28:P28"/>
    <mergeCell ref="Q28:U28"/>
    <mergeCell ref="V28:X28"/>
    <mergeCell ref="Z28:AA28"/>
    <mergeCell ref="AU26:AW26"/>
    <mergeCell ref="B26:C26"/>
    <mergeCell ref="D26:H26"/>
    <mergeCell ref="I26:M26"/>
    <mergeCell ref="N26:P26"/>
    <mergeCell ref="Q26:U26"/>
    <mergeCell ref="V26:X26"/>
    <mergeCell ref="Z26:AA26"/>
    <mergeCell ref="AB27:AE27"/>
    <mergeCell ref="AF27:AG27"/>
    <mergeCell ref="AH27:AL27"/>
    <mergeCell ref="AM27:AO27"/>
    <mergeCell ref="AP27:AT27"/>
    <mergeCell ref="AU27:AW27"/>
    <mergeCell ref="B27:C27"/>
    <mergeCell ref="D27:H27"/>
    <mergeCell ref="I27:M27"/>
    <mergeCell ref="N27:P27"/>
    <mergeCell ref="Q27:U27"/>
    <mergeCell ref="V27:X27"/>
    <mergeCell ref="Z27:AA27"/>
    <mergeCell ref="B11:C11"/>
    <mergeCell ref="D11:H11"/>
    <mergeCell ref="I11:M11"/>
    <mergeCell ref="N11:P11"/>
    <mergeCell ref="AB26:AE26"/>
    <mergeCell ref="AF26:AG26"/>
    <mergeCell ref="AH26:AL26"/>
    <mergeCell ref="AM26:AO26"/>
    <mergeCell ref="AP26:AT26"/>
    <mergeCell ref="AB11:AE11"/>
    <mergeCell ref="AF11:AG11"/>
    <mergeCell ref="AH11:AL11"/>
    <mergeCell ref="AM11:AO11"/>
    <mergeCell ref="Q11:U11"/>
    <mergeCell ref="V11:X11"/>
    <mergeCell ref="Z11:AA11"/>
    <mergeCell ref="AP11:AT11"/>
    <mergeCell ref="Q19:U19"/>
    <mergeCell ref="V19:X19"/>
    <mergeCell ref="Z19:AA19"/>
    <mergeCell ref="AB20:AE20"/>
    <mergeCell ref="AF20:AG20"/>
    <mergeCell ref="AH20:AL20"/>
    <mergeCell ref="AM20:AO20"/>
    <mergeCell ref="B4:AW5"/>
    <mergeCell ref="B7:X8"/>
    <mergeCell ref="Z7:AW8"/>
    <mergeCell ref="B9:C10"/>
    <mergeCell ref="D9:H10"/>
    <mergeCell ref="Q9:X9"/>
    <mergeCell ref="AP9:AW9"/>
    <mergeCell ref="I9:P9"/>
    <mergeCell ref="I10:M10"/>
    <mergeCell ref="N10:P10"/>
    <mergeCell ref="Z9:AA10"/>
    <mergeCell ref="AB9:AE10"/>
    <mergeCell ref="AF9:AG10"/>
    <mergeCell ref="AH9:AO9"/>
    <mergeCell ref="AH10:AL10"/>
    <mergeCell ref="AM10:AO10"/>
    <mergeCell ref="Q10:U10"/>
    <mergeCell ref="V10:X10"/>
    <mergeCell ref="AP10:AT10"/>
    <mergeCell ref="AU10:AW10"/>
    <mergeCell ref="AB18:AE18"/>
    <mergeCell ref="AF18:AG18"/>
    <mergeCell ref="AH18:AL18"/>
    <mergeCell ref="AM18:AO18"/>
    <mergeCell ref="AP18:AT18"/>
    <mergeCell ref="AU18:AW18"/>
    <mergeCell ref="B18:C18"/>
    <mergeCell ref="D18:H18"/>
    <mergeCell ref="I18:M18"/>
    <mergeCell ref="N18:P18"/>
    <mergeCell ref="Q18:U18"/>
    <mergeCell ref="V18:X18"/>
    <mergeCell ref="Z18:AA18"/>
    <mergeCell ref="AB17:AE17"/>
    <mergeCell ref="AF17:AG17"/>
    <mergeCell ref="AH17:AL17"/>
    <mergeCell ref="AM17:AO17"/>
    <mergeCell ref="AP17:AT17"/>
    <mergeCell ref="AU17:AW17"/>
    <mergeCell ref="B17:C17"/>
    <mergeCell ref="D17:H17"/>
    <mergeCell ref="I17:M17"/>
    <mergeCell ref="N17:P17"/>
    <mergeCell ref="Q17:U17"/>
    <mergeCell ref="V17:X17"/>
    <mergeCell ref="Z17:AA17"/>
    <mergeCell ref="AB16:AE16"/>
    <mergeCell ref="AF16:AG16"/>
    <mergeCell ref="AH16:AL16"/>
    <mergeCell ref="AM16:AO16"/>
    <mergeCell ref="AP16:AT16"/>
    <mergeCell ref="AU16:AW16"/>
    <mergeCell ref="B16:C16"/>
    <mergeCell ref="D16:H16"/>
    <mergeCell ref="I16:M16"/>
    <mergeCell ref="N16:P16"/>
    <mergeCell ref="Q16:U16"/>
    <mergeCell ref="V16:X16"/>
    <mergeCell ref="Z16:AA16"/>
    <mergeCell ref="AB15:AE15"/>
    <mergeCell ref="AF15:AG15"/>
    <mergeCell ref="AH15:AL15"/>
    <mergeCell ref="AM15:AO15"/>
    <mergeCell ref="AP15:AT15"/>
    <mergeCell ref="AU15:AW15"/>
    <mergeCell ref="B15:C15"/>
    <mergeCell ref="D15:H15"/>
    <mergeCell ref="I15:M15"/>
    <mergeCell ref="N15:P15"/>
    <mergeCell ref="Q15:U15"/>
    <mergeCell ref="V15:X15"/>
    <mergeCell ref="Z15:AA15"/>
    <mergeCell ref="AB14:AE14"/>
    <mergeCell ref="AF14:AG14"/>
    <mergeCell ref="AH14:AL14"/>
    <mergeCell ref="AM14:AO14"/>
    <mergeCell ref="AP14:AT14"/>
    <mergeCell ref="AU14:AW14"/>
    <mergeCell ref="B14:C14"/>
    <mergeCell ref="D14:H14"/>
    <mergeCell ref="I14:M14"/>
    <mergeCell ref="N14:P14"/>
    <mergeCell ref="Q14:U14"/>
    <mergeCell ref="V14:X14"/>
    <mergeCell ref="Z14:AA14"/>
    <mergeCell ref="AB13:AE13"/>
    <mergeCell ref="AF13:AG13"/>
    <mergeCell ref="AH13:AL13"/>
    <mergeCell ref="AM13:AO13"/>
    <mergeCell ref="AP13:AT13"/>
    <mergeCell ref="AU13:AW13"/>
    <mergeCell ref="B13:C13"/>
    <mergeCell ref="D13:H13"/>
    <mergeCell ref="I13:M13"/>
    <mergeCell ref="N13:P13"/>
    <mergeCell ref="Q13:U13"/>
    <mergeCell ref="V13:X13"/>
    <mergeCell ref="Z13:AA13"/>
    <mergeCell ref="AB12:AE12"/>
    <mergeCell ref="AF12:AG12"/>
    <mergeCell ref="AH12:AL12"/>
    <mergeCell ref="AM12:AO12"/>
    <mergeCell ref="AP12:AT12"/>
    <mergeCell ref="AU12:AW12"/>
    <mergeCell ref="B12:C12"/>
    <mergeCell ref="D12:H12"/>
    <mergeCell ref="I12:M12"/>
    <mergeCell ref="N12:P12"/>
    <mergeCell ref="Q12:U12"/>
    <mergeCell ref="V12:X12"/>
    <mergeCell ref="Z12:AA12"/>
  </mergeCells>
  <printOptions horizontalCentered="1"/>
  <pageMargins left="0.23622047244094491" right="0.23622047244094491" top="0.98425196850393704" bottom="0.39370078740157483" header="0" footer="0"/>
  <pageSetup paperSize="9" orientation="landscape"/>
  <headerFooter>
    <oddHeader>&amp;LDIRECCIÓN DE TRIBUNALES DE CLASIFICACIÓN TRIBUNAL DE EDUCACIÓN TÉCNICO PROFESIONAL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baseColWidth="10" defaultColWidth="14.42578125" defaultRowHeight="15" customHeight="1"/>
  <cols>
    <col min="1" max="1" width="21.42578125" customWidth="1"/>
    <col min="2" max="2" width="6.42578125" customWidth="1"/>
    <col min="3" max="26" width="10.7109375" customWidth="1"/>
  </cols>
  <sheetData>
    <row r="1" spans="1:4" ht="12.75" customHeight="1"/>
    <row r="2" spans="1:4" ht="12.75" customHeight="1">
      <c r="A2" s="102"/>
      <c r="B2" s="102"/>
      <c r="C2" s="102"/>
      <c r="D2" s="102"/>
    </row>
    <row r="3" spans="1:4" ht="12.75" customHeight="1">
      <c r="A3" s="103" t="s">
        <v>186</v>
      </c>
      <c r="B3" s="104" t="s">
        <v>187</v>
      </c>
      <c r="C3" s="104" t="s">
        <v>188</v>
      </c>
      <c r="D3" s="104" t="s">
        <v>189</v>
      </c>
    </row>
    <row r="4" spans="1:4" ht="12.75" customHeight="1">
      <c r="A4" s="105" t="s">
        <v>190</v>
      </c>
      <c r="B4" s="106">
        <v>9</v>
      </c>
      <c r="C4" s="107">
        <v>24</v>
      </c>
      <c r="D4" s="107">
        <v>108</v>
      </c>
    </row>
    <row r="5" spans="1:4" ht="12.75" customHeight="1">
      <c r="A5" s="105" t="s">
        <v>191</v>
      </c>
      <c r="B5" s="106">
        <v>4</v>
      </c>
      <c r="C5" s="107">
        <v>15</v>
      </c>
      <c r="D5" s="107">
        <v>76</v>
      </c>
    </row>
    <row r="6" spans="1:4" ht="12.75" customHeight="1">
      <c r="A6" s="105" t="s">
        <v>192</v>
      </c>
      <c r="B6" s="106">
        <v>8</v>
      </c>
      <c r="C6" s="107">
        <v>23</v>
      </c>
      <c r="D6" s="107">
        <v>2</v>
      </c>
    </row>
    <row r="7" spans="1:4" ht="12.75" customHeight="1">
      <c r="A7" s="105" t="s">
        <v>193</v>
      </c>
      <c r="B7" s="106">
        <v>4</v>
      </c>
      <c r="C7" s="107">
        <v>15</v>
      </c>
      <c r="D7" s="107">
        <v>3</v>
      </c>
    </row>
    <row r="8" spans="1:4" ht="12.75" customHeight="1">
      <c r="A8" s="105" t="s">
        <v>15</v>
      </c>
      <c r="B8" s="106">
        <v>1</v>
      </c>
      <c r="C8" s="107">
        <v>5</v>
      </c>
      <c r="D8" s="107">
        <v>4</v>
      </c>
    </row>
    <row r="9" spans="1:4" ht="12.75" customHeight="1">
      <c r="A9" s="105" t="s">
        <v>194</v>
      </c>
      <c r="B9" s="106">
        <v>3</v>
      </c>
      <c r="C9" s="107">
        <v>12</v>
      </c>
      <c r="D9" s="107">
        <v>11</v>
      </c>
    </row>
    <row r="10" spans="1:4" ht="12.75" customHeight="1">
      <c r="A10" s="105" t="s">
        <v>195</v>
      </c>
      <c r="B10" s="106">
        <v>1</v>
      </c>
      <c r="C10" s="107">
        <v>2</v>
      </c>
      <c r="D10" s="107">
        <v>5</v>
      </c>
    </row>
    <row r="11" spans="1:4" ht="12.75" customHeight="1">
      <c r="A11" s="105" t="s">
        <v>196</v>
      </c>
      <c r="B11" s="106">
        <v>5</v>
      </c>
      <c r="C11" s="107">
        <v>18</v>
      </c>
      <c r="D11" s="107">
        <v>6</v>
      </c>
    </row>
    <row r="12" spans="1:4" ht="12.75" customHeight="1">
      <c r="A12" s="105" t="s">
        <v>197</v>
      </c>
      <c r="B12" s="106">
        <v>9</v>
      </c>
      <c r="C12" s="107">
        <v>25</v>
      </c>
      <c r="D12" s="107">
        <v>7</v>
      </c>
    </row>
    <row r="13" spans="1:4" ht="12.75" customHeight="1">
      <c r="A13" s="105" t="s">
        <v>198</v>
      </c>
      <c r="B13" s="106">
        <v>7</v>
      </c>
      <c r="C13" s="107">
        <v>22</v>
      </c>
      <c r="D13" s="107">
        <v>8</v>
      </c>
    </row>
    <row r="14" spans="1:4" ht="12.75" customHeight="1">
      <c r="A14" s="105" t="s">
        <v>199</v>
      </c>
      <c r="B14" s="106">
        <v>6</v>
      </c>
      <c r="C14" s="107">
        <v>20</v>
      </c>
      <c r="D14" s="107">
        <v>9</v>
      </c>
    </row>
    <row r="15" spans="1:4" ht="12.75" customHeight="1">
      <c r="A15" s="105" t="s">
        <v>200</v>
      </c>
      <c r="B15" s="106">
        <v>3</v>
      </c>
      <c r="C15" s="107">
        <v>12</v>
      </c>
      <c r="D15" s="107">
        <v>10</v>
      </c>
    </row>
    <row r="16" spans="1:4" ht="12.75" customHeight="1">
      <c r="A16" s="105" t="s">
        <v>201</v>
      </c>
      <c r="B16" s="106">
        <v>7</v>
      </c>
      <c r="C16" s="107">
        <v>21</v>
      </c>
      <c r="D16" s="107">
        <v>52</v>
      </c>
    </row>
    <row r="17" spans="1:4" ht="12.75" customHeight="1">
      <c r="A17" s="105" t="s">
        <v>202</v>
      </c>
      <c r="B17" s="106">
        <v>1</v>
      </c>
      <c r="C17" s="107">
        <v>4</v>
      </c>
      <c r="D17" s="107">
        <v>119</v>
      </c>
    </row>
    <row r="18" spans="1:4" ht="12.75" customHeight="1">
      <c r="A18" s="105" t="s">
        <v>203</v>
      </c>
      <c r="B18" s="106">
        <v>1</v>
      </c>
      <c r="C18" s="107">
        <v>1</v>
      </c>
      <c r="D18" s="107">
        <v>113</v>
      </c>
    </row>
    <row r="19" spans="1:4" ht="12.75" customHeight="1">
      <c r="A19" s="105" t="s">
        <v>204</v>
      </c>
      <c r="B19" s="106">
        <v>9</v>
      </c>
      <c r="C19" s="107">
        <v>25</v>
      </c>
      <c r="D19" s="107">
        <v>12</v>
      </c>
    </row>
    <row r="20" spans="1:4" ht="12.75" customHeight="1">
      <c r="A20" s="105" t="s">
        <v>205</v>
      </c>
      <c r="B20" s="106">
        <v>4</v>
      </c>
      <c r="C20" s="107">
        <v>15</v>
      </c>
      <c r="D20" s="107">
        <v>13</v>
      </c>
    </row>
    <row r="21" spans="1:4" ht="12.75" customHeight="1">
      <c r="A21" s="105" t="s">
        <v>206</v>
      </c>
      <c r="B21" s="106">
        <v>1</v>
      </c>
      <c r="C21" s="107">
        <v>1</v>
      </c>
      <c r="D21" s="107">
        <v>14</v>
      </c>
    </row>
    <row r="22" spans="1:4" ht="12.75" customHeight="1">
      <c r="A22" s="105" t="s">
        <v>207</v>
      </c>
      <c r="B22" s="106">
        <v>2</v>
      </c>
      <c r="C22" s="107">
        <v>11</v>
      </c>
      <c r="D22" s="107">
        <v>15</v>
      </c>
    </row>
    <row r="23" spans="1:4" ht="12.75" customHeight="1">
      <c r="A23" s="105" t="s">
        <v>208</v>
      </c>
      <c r="B23" s="106">
        <v>2</v>
      </c>
      <c r="C23" s="107">
        <v>10</v>
      </c>
      <c r="D23" s="107">
        <v>16</v>
      </c>
    </row>
    <row r="24" spans="1:4" ht="12.75" customHeight="1">
      <c r="A24" s="105" t="s">
        <v>209</v>
      </c>
      <c r="B24" s="106">
        <v>3</v>
      </c>
      <c r="C24" s="107">
        <v>12</v>
      </c>
      <c r="D24" s="107">
        <v>121</v>
      </c>
    </row>
    <row r="25" spans="1:4" ht="12.75" customHeight="1">
      <c r="A25" s="105" t="s">
        <v>210</v>
      </c>
      <c r="B25" s="106">
        <v>4</v>
      </c>
      <c r="C25" s="107">
        <v>15</v>
      </c>
      <c r="D25" s="107">
        <v>17</v>
      </c>
    </row>
    <row r="26" spans="1:4" ht="12.75" customHeight="1">
      <c r="A26" s="105" t="s">
        <v>211</v>
      </c>
      <c r="B26" s="106">
        <v>4</v>
      </c>
      <c r="C26" s="107">
        <v>16</v>
      </c>
      <c r="D26" s="107">
        <v>18</v>
      </c>
    </row>
    <row r="27" spans="1:4" ht="12.75" customHeight="1">
      <c r="A27" s="105" t="s">
        <v>212</v>
      </c>
      <c r="B27" s="106">
        <v>3</v>
      </c>
      <c r="C27" s="107">
        <v>13</v>
      </c>
      <c r="D27" s="107">
        <v>19</v>
      </c>
    </row>
    <row r="28" spans="1:4" ht="12.75" customHeight="1">
      <c r="A28" s="105" t="s">
        <v>213</v>
      </c>
      <c r="B28" s="106">
        <v>5</v>
      </c>
      <c r="C28" s="107">
        <v>18</v>
      </c>
      <c r="D28" s="107">
        <v>21</v>
      </c>
    </row>
    <row r="29" spans="1:4" ht="12.75" customHeight="1">
      <c r="A29" s="105" t="s">
        <v>214</v>
      </c>
      <c r="B29" s="106">
        <v>3</v>
      </c>
      <c r="C29" s="107">
        <v>14</v>
      </c>
      <c r="D29" s="107">
        <v>26</v>
      </c>
    </row>
    <row r="30" spans="1:4" ht="12.75" customHeight="1">
      <c r="A30" s="105" t="s">
        <v>215</v>
      </c>
      <c r="B30" s="106">
        <v>5</v>
      </c>
      <c r="C30" s="107">
        <v>17</v>
      </c>
      <c r="D30" s="107">
        <v>27</v>
      </c>
    </row>
    <row r="31" spans="1:4" ht="12.75" customHeight="1">
      <c r="A31" s="105" t="s">
        <v>216</v>
      </c>
      <c r="B31" s="106">
        <v>4</v>
      </c>
      <c r="C31" s="107">
        <v>15</v>
      </c>
      <c r="D31" s="107">
        <v>28</v>
      </c>
    </row>
    <row r="32" spans="1:4" ht="12.75" customHeight="1">
      <c r="A32" s="105" t="s">
        <v>217</v>
      </c>
      <c r="B32" s="106">
        <v>3</v>
      </c>
      <c r="C32" s="107">
        <v>13</v>
      </c>
      <c r="D32" s="107">
        <v>22</v>
      </c>
    </row>
    <row r="33" spans="1:4" ht="12.75" customHeight="1">
      <c r="A33" s="105" t="s">
        <v>218</v>
      </c>
      <c r="B33" s="106">
        <v>7</v>
      </c>
      <c r="C33" s="107">
        <v>21</v>
      </c>
      <c r="D33" s="107">
        <v>23</v>
      </c>
    </row>
    <row r="34" spans="1:4" ht="12.75" customHeight="1">
      <c r="A34" s="105" t="s">
        <v>219</v>
      </c>
      <c r="B34" s="106">
        <v>7</v>
      </c>
      <c r="C34" s="107">
        <v>21</v>
      </c>
      <c r="D34" s="107">
        <v>24</v>
      </c>
    </row>
    <row r="35" spans="1:4" ht="12.75" customHeight="1">
      <c r="A35" s="105" t="s">
        <v>220</v>
      </c>
      <c r="B35" s="106">
        <v>7</v>
      </c>
      <c r="C35" s="107">
        <v>22</v>
      </c>
      <c r="D35" s="107">
        <v>112</v>
      </c>
    </row>
    <row r="36" spans="1:4" ht="12.75" customHeight="1">
      <c r="A36" s="105" t="s">
        <v>221</v>
      </c>
      <c r="B36" s="106">
        <v>8</v>
      </c>
      <c r="C36" s="107">
        <v>23</v>
      </c>
      <c r="D36" s="107">
        <v>25</v>
      </c>
    </row>
    <row r="37" spans="1:4" ht="12.75" customHeight="1">
      <c r="A37" s="105" t="s">
        <v>222</v>
      </c>
      <c r="B37" s="106">
        <v>8</v>
      </c>
      <c r="C37" s="107">
        <v>23</v>
      </c>
      <c r="D37" s="107">
        <v>20</v>
      </c>
    </row>
    <row r="38" spans="1:4" ht="12.75" customHeight="1">
      <c r="A38" s="105" t="s">
        <v>223</v>
      </c>
      <c r="B38" s="106">
        <v>5</v>
      </c>
      <c r="C38" s="107">
        <v>18</v>
      </c>
      <c r="D38" s="107">
        <v>29</v>
      </c>
    </row>
    <row r="39" spans="1:4" ht="12.75" customHeight="1">
      <c r="A39" s="105" t="s">
        <v>224</v>
      </c>
      <c r="B39" s="106">
        <v>1</v>
      </c>
      <c r="C39" s="107">
        <v>1</v>
      </c>
      <c r="D39" s="107">
        <v>114</v>
      </c>
    </row>
    <row r="40" spans="1:4" ht="12.75" customHeight="1">
      <c r="A40" s="105" t="s">
        <v>225</v>
      </c>
      <c r="B40" s="106">
        <v>2</v>
      </c>
      <c r="C40" s="107">
        <v>11</v>
      </c>
      <c r="D40" s="107">
        <v>116</v>
      </c>
    </row>
    <row r="41" spans="1:4" ht="12.75" customHeight="1">
      <c r="A41" s="105" t="s">
        <v>226</v>
      </c>
      <c r="B41" s="106">
        <v>1</v>
      </c>
      <c r="C41" s="107">
        <v>5</v>
      </c>
      <c r="D41" s="107">
        <v>30</v>
      </c>
    </row>
    <row r="42" spans="1:4" ht="12.75" customHeight="1">
      <c r="A42" s="105" t="s">
        <v>227</v>
      </c>
      <c r="B42" s="106">
        <v>2</v>
      </c>
      <c r="C42" s="107">
        <v>11</v>
      </c>
      <c r="D42" s="107">
        <v>31</v>
      </c>
    </row>
    <row r="43" spans="1:4" ht="12.75" customHeight="1">
      <c r="A43" s="105" t="s">
        <v>228</v>
      </c>
      <c r="B43" s="106">
        <v>1</v>
      </c>
      <c r="C43" s="107">
        <v>5</v>
      </c>
      <c r="D43" s="107">
        <v>130</v>
      </c>
    </row>
    <row r="44" spans="1:4" ht="12.75" customHeight="1">
      <c r="A44" s="105" t="s">
        <v>229</v>
      </c>
      <c r="B44" s="106">
        <v>1</v>
      </c>
      <c r="C44" s="107">
        <v>4</v>
      </c>
      <c r="D44" s="107">
        <v>32</v>
      </c>
    </row>
    <row r="45" spans="1:4" ht="12.75" customHeight="1">
      <c r="A45" s="105" t="s">
        <v>230</v>
      </c>
      <c r="B45" s="106">
        <v>3</v>
      </c>
      <c r="C45" s="107">
        <v>14</v>
      </c>
      <c r="D45" s="107">
        <v>128</v>
      </c>
    </row>
    <row r="46" spans="1:4" ht="12.75" customHeight="1">
      <c r="A46" s="105" t="s">
        <v>231</v>
      </c>
      <c r="B46" s="106">
        <v>6</v>
      </c>
      <c r="C46" s="107">
        <v>19</v>
      </c>
      <c r="D46" s="107">
        <v>33</v>
      </c>
    </row>
    <row r="47" spans="1:4" ht="12.75" customHeight="1">
      <c r="A47" s="105" t="s">
        <v>232</v>
      </c>
      <c r="B47" s="106">
        <v>9</v>
      </c>
      <c r="C47" s="107">
        <v>24</v>
      </c>
      <c r="D47" s="107">
        <v>34</v>
      </c>
    </row>
    <row r="48" spans="1:4" ht="12.75" customHeight="1">
      <c r="A48" s="105" t="s">
        <v>233</v>
      </c>
      <c r="B48" s="106">
        <v>3</v>
      </c>
      <c r="C48" s="107">
        <v>14</v>
      </c>
      <c r="D48" s="107">
        <v>35</v>
      </c>
    </row>
    <row r="49" spans="1:4" ht="12.75" customHeight="1">
      <c r="A49" s="105" t="s">
        <v>234</v>
      </c>
      <c r="B49" s="106">
        <v>5</v>
      </c>
      <c r="C49" s="107">
        <v>17</v>
      </c>
      <c r="D49" s="107">
        <v>36</v>
      </c>
    </row>
    <row r="50" spans="1:4" ht="12.75" customHeight="1">
      <c r="A50" s="105" t="s">
        <v>235</v>
      </c>
      <c r="B50" s="106">
        <v>5</v>
      </c>
      <c r="C50" s="107">
        <v>18</v>
      </c>
      <c r="D50" s="107">
        <v>37</v>
      </c>
    </row>
    <row r="51" spans="1:4" ht="12.75" customHeight="1">
      <c r="A51" s="105" t="s">
        <v>236</v>
      </c>
      <c r="B51" s="106">
        <v>8</v>
      </c>
      <c r="C51" s="107">
        <v>23</v>
      </c>
      <c r="D51" s="107">
        <v>38</v>
      </c>
    </row>
    <row r="52" spans="1:4" ht="12.75" customHeight="1">
      <c r="A52" s="105" t="s">
        <v>237</v>
      </c>
      <c r="B52" s="106">
        <v>2</v>
      </c>
      <c r="C52" s="107">
        <v>10</v>
      </c>
      <c r="D52" s="107">
        <v>57</v>
      </c>
    </row>
    <row r="53" spans="1:4" ht="12.75" customHeight="1">
      <c r="A53" s="105" t="s">
        <v>238</v>
      </c>
      <c r="B53" s="106">
        <v>55</v>
      </c>
      <c r="C53" s="107">
        <v>18</v>
      </c>
      <c r="D53" s="107">
        <v>39</v>
      </c>
    </row>
    <row r="54" spans="1:4" ht="12.75" customHeight="1">
      <c r="A54" s="105" t="s">
        <v>239</v>
      </c>
      <c r="B54" s="106">
        <v>5</v>
      </c>
      <c r="C54" s="107">
        <v>18</v>
      </c>
      <c r="D54" s="107">
        <v>40</v>
      </c>
    </row>
    <row r="55" spans="1:4" ht="12.75" customHeight="1">
      <c r="A55" s="105" t="s">
        <v>240</v>
      </c>
      <c r="B55" s="106">
        <v>5</v>
      </c>
      <c r="C55" s="107">
        <v>17</v>
      </c>
      <c r="D55" s="107">
        <v>41</v>
      </c>
    </row>
    <row r="56" spans="1:4" ht="12.75" customHeight="1">
      <c r="A56" s="105" t="s">
        <v>241</v>
      </c>
      <c r="B56" s="106">
        <v>3</v>
      </c>
      <c r="C56" s="107">
        <v>14</v>
      </c>
      <c r="D56" s="107">
        <v>42</v>
      </c>
    </row>
    <row r="57" spans="1:4" ht="12.75" customHeight="1">
      <c r="A57" s="105" t="s">
        <v>242</v>
      </c>
      <c r="B57" s="106">
        <v>6</v>
      </c>
      <c r="C57" s="107">
        <v>19</v>
      </c>
      <c r="D57" s="107">
        <v>43</v>
      </c>
    </row>
    <row r="58" spans="1:4" ht="12.75" customHeight="1">
      <c r="A58" s="105" t="s">
        <v>243</v>
      </c>
      <c r="B58" s="106">
        <v>2</v>
      </c>
      <c r="C58" s="107">
        <v>10</v>
      </c>
      <c r="D58" s="107">
        <v>44</v>
      </c>
    </row>
    <row r="59" spans="1:4" ht="12.75" customHeight="1">
      <c r="A59" s="105" t="s">
        <v>244</v>
      </c>
      <c r="B59" s="106">
        <v>3</v>
      </c>
      <c r="C59" s="107">
        <v>14</v>
      </c>
      <c r="D59" s="107">
        <v>48</v>
      </c>
    </row>
    <row r="60" spans="1:4" ht="12.75" customHeight="1">
      <c r="A60" s="105" t="s">
        <v>245</v>
      </c>
      <c r="B60" s="106">
        <v>4</v>
      </c>
      <c r="C60" s="107">
        <v>16</v>
      </c>
      <c r="D60" s="107">
        <v>49</v>
      </c>
    </row>
    <row r="61" spans="1:4" ht="12.75" customHeight="1">
      <c r="A61" s="105" t="s">
        <v>246</v>
      </c>
      <c r="B61" s="106">
        <v>7</v>
      </c>
      <c r="C61" s="107">
        <v>21</v>
      </c>
      <c r="D61" s="107">
        <v>50</v>
      </c>
    </row>
    <row r="62" spans="1:4" ht="12.75" customHeight="1">
      <c r="A62" s="105" t="s">
        <v>247</v>
      </c>
      <c r="B62" s="106">
        <v>1</v>
      </c>
      <c r="C62" s="107">
        <v>7</v>
      </c>
      <c r="D62" s="107">
        <v>45</v>
      </c>
    </row>
    <row r="63" spans="1:4" ht="12.75" customHeight="1">
      <c r="A63" s="105" t="s">
        <v>248</v>
      </c>
      <c r="B63" s="106">
        <v>8</v>
      </c>
      <c r="C63" s="107">
        <v>23</v>
      </c>
      <c r="D63" s="107">
        <v>51</v>
      </c>
    </row>
    <row r="64" spans="1:4" ht="12.75" customHeight="1">
      <c r="A64" s="105" t="s">
        <v>249</v>
      </c>
      <c r="B64" s="106">
        <v>4</v>
      </c>
      <c r="C64" s="107">
        <v>15</v>
      </c>
      <c r="D64" s="107">
        <v>118</v>
      </c>
    </row>
    <row r="65" spans="1:4" ht="12.75" customHeight="1">
      <c r="A65" s="105" t="s">
        <v>250</v>
      </c>
      <c r="B65" s="106">
        <v>1</v>
      </c>
      <c r="C65" s="107">
        <v>7</v>
      </c>
      <c r="D65" s="107">
        <v>135</v>
      </c>
    </row>
    <row r="66" spans="1:4" ht="12.75" customHeight="1">
      <c r="A66" s="105" t="s">
        <v>251</v>
      </c>
      <c r="B66" s="106">
        <v>2</v>
      </c>
      <c r="C66" s="107">
        <v>8</v>
      </c>
      <c r="D66" s="107">
        <v>136</v>
      </c>
    </row>
    <row r="67" spans="1:4" ht="12.75" customHeight="1">
      <c r="A67" s="105" t="s">
        <v>252</v>
      </c>
      <c r="B67" s="106">
        <v>2</v>
      </c>
      <c r="C67" s="107">
        <v>9</v>
      </c>
      <c r="D67" s="107">
        <v>132</v>
      </c>
    </row>
    <row r="68" spans="1:4" ht="12.75" customHeight="1">
      <c r="A68" s="105" t="s">
        <v>253</v>
      </c>
      <c r="B68" s="106">
        <v>3</v>
      </c>
      <c r="C68" s="107">
        <v>14</v>
      </c>
      <c r="D68" s="107">
        <v>53</v>
      </c>
    </row>
    <row r="69" spans="1:4" ht="12.75" customHeight="1">
      <c r="A69" s="105" t="s">
        <v>254</v>
      </c>
      <c r="B69" s="106">
        <v>5</v>
      </c>
      <c r="C69" s="107">
        <v>18</v>
      </c>
      <c r="D69" s="107">
        <v>123</v>
      </c>
    </row>
    <row r="70" spans="1:4" ht="12.75" customHeight="1">
      <c r="A70" s="105" t="s">
        <v>255</v>
      </c>
      <c r="B70" s="106">
        <v>1</v>
      </c>
      <c r="C70" s="107">
        <v>3</v>
      </c>
      <c r="D70" s="107">
        <v>69</v>
      </c>
    </row>
    <row r="71" spans="1:4" ht="12.75" customHeight="1">
      <c r="A71" s="105" t="s">
        <v>256</v>
      </c>
      <c r="B71" s="106">
        <v>1</v>
      </c>
      <c r="C71" s="107">
        <v>1</v>
      </c>
      <c r="D71" s="107">
        <v>1</v>
      </c>
    </row>
    <row r="72" spans="1:4" ht="12.75" customHeight="1">
      <c r="A72" s="105" t="s">
        <v>257</v>
      </c>
      <c r="B72" s="106">
        <v>1</v>
      </c>
      <c r="C72" s="107">
        <v>2</v>
      </c>
      <c r="D72" s="107">
        <v>111</v>
      </c>
    </row>
    <row r="73" spans="1:4" ht="12.75" customHeight="1">
      <c r="A73" s="105" t="s">
        <v>258</v>
      </c>
      <c r="B73" s="106">
        <v>7</v>
      </c>
      <c r="C73" s="107">
        <v>21</v>
      </c>
      <c r="D73" s="107">
        <v>54</v>
      </c>
    </row>
    <row r="74" spans="1:4" ht="12.75" customHeight="1">
      <c r="A74" s="105" t="s">
        <v>259</v>
      </c>
      <c r="B74" s="106">
        <v>9</v>
      </c>
      <c r="C74" s="107">
        <v>24</v>
      </c>
      <c r="D74" s="107">
        <v>56</v>
      </c>
    </row>
    <row r="75" spans="1:4" ht="12.75" customHeight="1">
      <c r="A75" s="105" t="s">
        <v>260</v>
      </c>
      <c r="B75" s="106">
        <v>3</v>
      </c>
      <c r="C75" s="107">
        <v>14</v>
      </c>
      <c r="D75" s="107">
        <v>58</v>
      </c>
    </row>
    <row r="76" spans="1:4" ht="12.75" customHeight="1">
      <c r="A76" s="105" t="s">
        <v>261</v>
      </c>
      <c r="B76" s="106">
        <v>5</v>
      </c>
      <c r="C76" s="107">
        <v>17</v>
      </c>
      <c r="D76" s="107">
        <v>137</v>
      </c>
    </row>
    <row r="77" spans="1:4" ht="12.75" customHeight="1">
      <c r="A77" s="105" t="s">
        <v>262</v>
      </c>
      <c r="B77" s="106">
        <v>3</v>
      </c>
      <c r="C77" s="107">
        <v>14</v>
      </c>
      <c r="D77" s="107">
        <v>59</v>
      </c>
    </row>
    <row r="78" spans="1:4" ht="12.75" customHeight="1">
      <c r="A78" s="105" t="s">
        <v>263</v>
      </c>
      <c r="B78" s="106">
        <v>6</v>
      </c>
      <c r="C78" s="107">
        <v>20</v>
      </c>
      <c r="D78" s="107">
        <v>60</v>
      </c>
    </row>
    <row r="79" spans="1:4" ht="12.75" customHeight="1">
      <c r="A79" s="105" t="s">
        <v>264</v>
      </c>
      <c r="B79" s="106">
        <v>9</v>
      </c>
      <c r="C79" s="107">
        <v>24</v>
      </c>
      <c r="D79" s="107">
        <v>61</v>
      </c>
    </row>
    <row r="80" spans="1:4" ht="12.75" customHeight="1">
      <c r="A80" s="105" t="s">
        <v>265</v>
      </c>
      <c r="B80" s="106">
        <v>1</v>
      </c>
      <c r="C80" s="107">
        <v>2</v>
      </c>
      <c r="D80" s="107">
        <v>62</v>
      </c>
    </row>
    <row r="81" spans="1:4" ht="12.75" customHeight="1">
      <c r="A81" s="105" t="s">
        <v>266</v>
      </c>
      <c r="B81" s="106">
        <v>2</v>
      </c>
      <c r="C81" s="107">
        <v>10</v>
      </c>
      <c r="D81" s="107">
        <v>63</v>
      </c>
    </row>
    <row r="82" spans="1:4" ht="12.75" customHeight="1">
      <c r="A82" s="105" t="s">
        <v>267</v>
      </c>
      <c r="B82" s="106">
        <v>1</v>
      </c>
      <c r="C82" s="107">
        <v>1</v>
      </c>
      <c r="D82" s="107">
        <v>64</v>
      </c>
    </row>
    <row r="83" spans="1:4" ht="12.75" customHeight="1">
      <c r="A83" s="105" t="s">
        <v>268</v>
      </c>
      <c r="B83" s="106">
        <v>5</v>
      </c>
      <c r="C83" s="107">
        <v>18</v>
      </c>
      <c r="D83" s="107">
        <v>65</v>
      </c>
    </row>
    <row r="84" spans="1:4" ht="12.75" customHeight="1">
      <c r="A84" s="105" t="s">
        <v>269</v>
      </c>
      <c r="B84" s="106">
        <v>2</v>
      </c>
      <c r="C84" s="107">
        <v>9</v>
      </c>
      <c r="D84" s="107">
        <v>133</v>
      </c>
    </row>
    <row r="85" spans="1:4" ht="12.75" customHeight="1">
      <c r="A85" s="105" t="s">
        <v>270</v>
      </c>
      <c r="B85" s="106">
        <v>6</v>
      </c>
      <c r="C85" s="107">
        <v>19</v>
      </c>
      <c r="D85" s="107">
        <v>68</v>
      </c>
    </row>
    <row r="86" spans="1:4" ht="12.75" customHeight="1">
      <c r="A86" s="105" t="s">
        <v>271</v>
      </c>
      <c r="B86" s="106">
        <v>2</v>
      </c>
      <c r="C86" s="107">
        <v>10</v>
      </c>
      <c r="D86" s="107">
        <v>67</v>
      </c>
    </row>
    <row r="87" spans="1:4" ht="12.75" customHeight="1">
      <c r="A87" s="105" t="s">
        <v>272</v>
      </c>
      <c r="B87" s="106">
        <v>2</v>
      </c>
      <c r="C87" s="107">
        <v>10</v>
      </c>
      <c r="D87" s="107">
        <v>70</v>
      </c>
    </row>
    <row r="88" spans="1:4" ht="12.75" customHeight="1">
      <c r="A88" s="105" t="s">
        <v>273</v>
      </c>
      <c r="B88" s="106">
        <v>2</v>
      </c>
      <c r="C88" s="107">
        <v>8</v>
      </c>
      <c r="D88" s="107">
        <v>71</v>
      </c>
    </row>
    <row r="89" spans="1:4" ht="12.75" customHeight="1">
      <c r="A89" s="105" t="s">
        <v>274</v>
      </c>
      <c r="B89" s="106">
        <v>5</v>
      </c>
      <c r="C89" s="107">
        <v>17</v>
      </c>
      <c r="D89" s="107">
        <v>72</v>
      </c>
    </row>
    <row r="90" spans="1:4" ht="12.75" customHeight="1">
      <c r="A90" s="105" t="s">
        <v>275</v>
      </c>
      <c r="B90" s="106">
        <v>7</v>
      </c>
      <c r="C90" s="107">
        <v>22</v>
      </c>
      <c r="D90" s="107">
        <v>126</v>
      </c>
    </row>
    <row r="91" spans="1:4" ht="12.75" customHeight="1">
      <c r="A91" s="105" t="s">
        <v>276</v>
      </c>
      <c r="B91" s="106">
        <v>2</v>
      </c>
      <c r="C91" s="107">
        <v>9</v>
      </c>
      <c r="D91" s="107">
        <v>73</v>
      </c>
    </row>
    <row r="92" spans="1:4" ht="12.75" customHeight="1">
      <c r="A92" s="105" t="s">
        <v>277</v>
      </c>
      <c r="B92" s="106">
        <v>2</v>
      </c>
      <c r="C92" s="107">
        <v>8</v>
      </c>
      <c r="D92" s="107">
        <v>100</v>
      </c>
    </row>
    <row r="93" spans="1:4" ht="12.75" customHeight="1">
      <c r="A93" s="105" t="s">
        <v>278</v>
      </c>
      <c r="B93" s="106">
        <v>2</v>
      </c>
      <c r="C93" s="107">
        <v>10</v>
      </c>
      <c r="D93" s="107">
        <v>74</v>
      </c>
    </row>
    <row r="94" spans="1:4" ht="12.75" customHeight="1">
      <c r="A94" s="105" t="s">
        <v>279</v>
      </c>
      <c r="B94" s="106">
        <v>6</v>
      </c>
      <c r="C94" s="107">
        <v>20</v>
      </c>
      <c r="D94" s="107">
        <v>75</v>
      </c>
    </row>
    <row r="95" spans="1:4" ht="12.75" customHeight="1">
      <c r="A95" s="105" t="s">
        <v>280</v>
      </c>
      <c r="B95" s="106">
        <v>9</v>
      </c>
      <c r="C95" s="107">
        <v>25</v>
      </c>
      <c r="D95" s="107">
        <v>77</v>
      </c>
    </row>
    <row r="96" spans="1:4" ht="12.75" customHeight="1">
      <c r="A96" s="105" t="s">
        <v>281</v>
      </c>
      <c r="B96" s="106">
        <v>7</v>
      </c>
      <c r="C96" s="107">
        <v>22</v>
      </c>
      <c r="D96" s="107">
        <v>78</v>
      </c>
    </row>
    <row r="97" spans="1:4" ht="12.75" customHeight="1">
      <c r="A97" s="105" t="s">
        <v>282</v>
      </c>
      <c r="B97" s="106">
        <v>4</v>
      </c>
      <c r="C97" s="107">
        <v>15</v>
      </c>
      <c r="D97" s="107">
        <v>79</v>
      </c>
    </row>
    <row r="98" spans="1:4" ht="12.75" customHeight="1">
      <c r="A98" s="105" t="s">
        <v>283</v>
      </c>
      <c r="B98" s="106">
        <v>4</v>
      </c>
      <c r="C98" s="107">
        <v>16</v>
      </c>
      <c r="D98" s="107">
        <v>80</v>
      </c>
    </row>
    <row r="99" spans="1:4" ht="12.75" customHeight="1">
      <c r="A99" s="105" t="s">
        <v>284</v>
      </c>
      <c r="B99" s="106">
        <v>3</v>
      </c>
      <c r="C99" s="107">
        <v>13</v>
      </c>
      <c r="D99" s="107">
        <v>81</v>
      </c>
    </row>
    <row r="100" spans="1:4" ht="12.75" customHeight="1">
      <c r="A100" s="105" t="s">
        <v>285</v>
      </c>
      <c r="B100" s="106">
        <v>5</v>
      </c>
      <c r="C100" s="107">
        <v>17</v>
      </c>
      <c r="D100" s="107">
        <v>82</v>
      </c>
    </row>
    <row r="101" spans="1:4" ht="12.75" customHeight="1">
      <c r="A101" s="105" t="s">
        <v>286</v>
      </c>
      <c r="B101" s="106">
        <v>2</v>
      </c>
      <c r="C101" s="107">
        <v>11</v>
      </c>
      <c r="D101" s="107">
        <v>83</v>
      </c>
    </row>
    <row r="102" spans="1:4" ht="12.75" customHeight="1">
      <c r="A102" s="105" t="s">
        <v>287</v>
      </c>
      <c r="B102" s="106">
        <v>5</v>
      </c>
      <c r="C102" s="107">
        <v>18</v>
      </c>
      <c r="D102" s="107">
        <v>124</v>
      </c>
    </row>
    <row r="103" spans="1:4" ht="12.75" customHeight="1">
      <c r="A103" s="105" t="s">
        <v>288</v>
      </c>
      <c r="B103" s="106">
        <v>1</v>
      </c>
      <c r="C103" s="107">
        <v>5</v>
      </c>
      <c r="D103" s="107">
        <v>129</v>
      </c>
    </row>
    <row r="104" spans="1:4" ht="12.75" customHeight="1">
      <c r="A104" s="105" t="s">
        <v>289</v>
      </c>
      <c r="B104" s="106">
        <v>8</v>
      </c>
      <c r="C104" s="107">
        <v>23</v>
      </c>
      <c r="D104" s="107">
        <v>84</v>
      </c>
    </row>
    <row r="105" spans="1:4" ht="12.75" customHeight="1">
      <c r="A105" s="105" t="s">
        <v>290</v>
      </c>
      <c r="B105" s="106">
        <v>1</v>
      </c>
      <c r="C105" s="107">
        <v>1</v>
      </c>
      <c r="D105" s="107">
        <v>134</v>
      </c>
    </row>
    <row r="106" spans="1:4" ht="12.75" customHeight="1">
      <c r="A106" s="105" t="s">
        <v>291</v>
      </c>
      <c r="B106" s="106">
        <v>1</v>
      </c>
      <c r="C106" s="107">
        <v>4</v>
      </c>
      <c r="D106" s="107">
        <v>85</v>
      </c>
    </row>
    <row r="107" spans="1:4" ht="12.75" customHeight="1">
      <c r="A107" s="105" t="s">
        <v>292</v>
      </c>
      <c r="B107" s="106">
        <v>3</v>
      </c>
      <c r="C107" s="107">
        <v>12</v>
      </c>
      <c r="D107" s="107">
        <v>86</v>
      </c>
    </row>
    <row r="108" spans="1:4" ht="12.75" customHeight="1">
      <c r="A108" s="105" t="s">
        <v>293</v>
      </c>
      <c r="B108" s="106">
        <v>5</v>
      </c>
      <c r="C108" s="107">
        <v>17</v>
      </c>
      <c r="D108" s="107">
        <v>87</v>
      </c>
    </row>
    <row r="109" spans="1:4" ht="12.75" customHeight="1">
      <c r="A109" s="105" t="s">
        <v>294</v>
      </c>
      <c r="B109" s="106">
        <v>4</v>
      </c>
      <c r="C109" s="107">
        <v>16</v>
      </c>
      <c r="D109" s="107">
        <v>88</v>
      </c>
    </row>
    <row r="110" spans="1:4" ht="12.75" customHeight="1">
      <c r="A110" s="105" t="s">
        <v>295</v>
      </c>
      <c r="B110" s="106">
        <v>3</v>
      </c>
      <c r="C110" s="107">
        <v>13</v>
      </c>
      <c r="D110" s="107">
        <v>89</v>
      </c>
    </row>
    <row r="111" spans="1:4" ht="12.75" customHeight="1">
      <c r="A111" s="105" t="s">
        <v>296</v>
      </c>
      <c r="B111" s="106">
        <v>9</v>
      </c>
      <c r="C111" s="107">
        <v>24</v>
      </c>
      <c r="D111" s="107">
        <v>90</v>
      </c>
    </row>
    <row r="112" spans="1:4" ht="12.75" customHeight="1">
      <c r="A112" s="105" t="s">
        <v>297</v>
      </c>
      <c r="B112" s="106">
        <v>8</v>
      </c>
      <c r="C112" s="107">
        <v>23</v>
      </c>
      <c r="D112" s="107">
        <v>91</v>
      </c>
    </row>
    <row r="113" spans="1:4" ht="12.75" customHeight="1">
      <c r="A113" s="105" t="s">
        <v>298</v>
      </c>
      <c r="B113" s="106">
        <v>9</v>
      </c>
      <c r="C113" s="107">
        <v>24</v>
      </c>
      <c r="D113" s="107">
        <v>92</v>
      </c>
    </row>
    <row r="114" spans="1:4" ht="12.75" customHeight="1">
      <c r="A114" s="105" t="s">
        <v>299</v>
      </c>
      <c r="B114" s="106">
        <v>4</v>
      </c>
      <c r="C114" s="107">
        <v>16</v>
      </c>
      <c r="D114" s="107">
        <v>120</v>
      </c>
    </row>
    <row r="115" spans="1:4" ht="12.75" customHeight="1">
      <c r="A115" s="105" t="s">
        <v>300</v>
      </c>
      <c r="B115" s="106">
        <v>3</v>
      </c>
      <c r="C115" s="107">
        <v>13</v>
      </c>
      <c r="D115" s="107">
        <v>66</v>
      </c>
    </row>
    <row r="116" spans="1:4" ht="12.75" customHeight="1">
      <c r="A116" s="105" t="s">
        <v>301</v>
      </c>
      <c r="B116" s="106">
        <v>2</v>
      </c>
      <c r="C116" s="107">
        <v>10</v>
      </c>
      <c r="D116" s="107">
        <v>93</v>
      </c>
    </row>
    <row r="117" spans="1:4" ht="12.75" customHeight="1">
      <c r="A117" s="105" t="s">
        <v>302</v>
      </c>
      <c r="B117" s="106">
        <v>3</v>
      </c>
      <c r="C117" s="107">
        <v>13</v>
      </c>
      <c r="D117" s="107">
        <v>94</v>
      </c>
    </row>
    <row r="118" spans="1:4" ht="12.75" customHeight="1">
      <c r="A118" s="105" t="s">
        <v>303</v>
      </c>
      <c r="B118" s="106">
        <v>6</v>
      </c>
      <c r="C118" s="107">
        <v>20</v>
      </c>
      <c r="D118" s="107">
        <v>115</v>
      </c>
    </row>
    <row r="119" spans="1:4" ht="12.75" customHeight="1">
      <c r="A119" s="105" t="s">
        <v>304</v>
      </c>
      <c r="B119" s="106">
        <v>2</v>
      </c>
      <c r="C119" s="107">
        <v>6</v>
      </c>
      <c r="D119" s="107">
        <v>95</v>
      </c>
    </row>
    <row r="120" spans="1:4" ht="12.75" customHeight="1">
      <c r="A120" s="105" t="s">
        <v>305</v>
      </c>
      <c r="B120" s="106">
        <v>2</v>
      </c>
      <c r="C120" s="107">
        <v>6</v>
      </c>
      <c r="D120" s="107">
        <v>96</v>
      </c>
    </row>
    <row r="121" spans="1:4" ht="12.75" customHeight="1">
      <c r="A121" s="105" t="s">
        <v>306</v>
      </c>
      <c r="B121" s="106">
        <v>2</v>
      </c>
      <c r="C121" s="107">
        <v>9</v>
      </c>
      <c r="D121" s="107">
        <v>131</v>
      </c>
    </row>
    <row r="122" spans="1:4" ht="12.75" customHeight="1">
      <c r="A122" s="105" t="s">
        <v>307</v>
      </c>
      <c r="B122" s="106">
        <v>3</v>
      </c>
      <c r="C122" s="107">
        <v>12</v>
      </c>
      <c r="D122" s="107">
        <v>97</v>
      </c>
    </row>
    <row r="123" spans="1:4" ht="12.75" customHeight="1">
      <c r="A123" s="105" t="s">
        <v>308</v>
      </c>
      <c r="B123" s="106">
        <v>3</v>
      </c>
      <c r="C123" s="107">
        <v>12</v>
      </c>
      <c r="D123" s="107">
        <v>98</v>
      </c>
    </row>
    <row r="124" spans="1:4" ht="12.75" customHeight="1">
      <c r="A124" s="105" t="s">
        <v>309</v>
      </c>
      <c r="B124" s="106">
        <v>1</v>
      </c>
      <c r="C124" s="107">
        <v>5</v>
      </c>
      <c r="D124" s="107">
        <v>99</v>
      </c>
    </row>
    <row r="125" spans="1:4" ht="12.75" customHeight="1">
      <c r="A125" s="105" t="s">
        <v>310</v>
      </c>
      <c r="B125" s="106">
        <v>2</v>
      </c>
      <c r="C125" s="107">
        <v>10</v>
      </c>
      <c r="D125" s="107">
        <v>101</v>
      </c>
    </row>
    <row r="126" spans="1:4" ht="12.75" customHeight="1">
      <c r="A126" s="105" t="s">
        <v>311</v>
      </c>
      <c r="B126" s="106">
        <v>6</v>
      </c>
      <c r="C126" s="107">
        <v>20</v>
      </c>
      <c r="D126" s="107">
        <v>102</v>
      </c>
    </row>
    <row r="127" spans="1:4" ht="12.75" customHeight="1">
      <c r="A127" s="105" t="s">
        <v>312</v>
      </c>
      <c r="B127" s="106">
        <v>9</v>
      </c>
      <c r="C127" s="107">
        <v>25</v>
      </c>
      <c r="D127" s="107">
        <v>103</v>
      </c>
    </row>
    <row r="128" spans="1:4" ht="12.75" customHeight="1">
      <c r="A128" s="105" t="s">
        <v>313</v>
      </c>
      <c r="B128" s="106">
        <v>2</v>
      </c>
      <c r="C128" s="107">
        <v>6</v>
      </c>
      <c r="D128" s="107">
        <v>55</v>
      </c>
    </row>
    <row r="129" spans="1:4" ht="12.75" customHeight="1">
      <c r="A129" s="105" t="s">
        <v>314</v>
      </c>
      <c r="B129" s="106">
        <v>5</v>
      </c>
      <c r="C129" s="107">
        <v>18</v>
      </c>
      <c r="D129" s="107">
        <v>104</v>
      </c>
    </row>
    <row r="130" spans="1:4" ht="12.75" customHeight="1">
      <c r="A130" s="105" t="s">
        <v>315</v>
      </c>
      <c r="B130" s="106">
        <v>8</v>
      </c>
      <c r="C130" s="107">
        <v>23</v>
      </c>
      <c r="D130" s="107">
        <v>105</v>
      </c>
    </row>
    <row r="131" spans="1:4" ht="12.75" customHeight="1">
      <c r="A131" s="105" t="s">
        <v>316</v>
      </c>
      <c r="B131" s="106">
        <v>4</v>
      </c>
      <c r="C131" s="107">
        <v>16</v>
      </c>
      <c r="D131" s="107">
        <v>106</v>
      </c>
    </row>
    <row r="132" spans="1:4" ht="12.75" customHeight="1">
      <c r="A132" s="105" t="s">
        <v>317</v>
      </c>
      <c r="B132" s="106">
        <v>7</v>
      </c>
      <c r="C132" s="107">
        <v>21</v>
      </c>
      <c r="D132" s="107">
        <v>107</v>
      </c>
    </row>
    <row r="133" spans="1:4" ht="12.75" customHeight="1">
      <c r="A133" s="105" t="s">
        <v>318</v>
      </c>
      <c r="B133" s="106">
        <v>1</v>
      </c>
      <c r="C133" s="107">
        <v>7</v>
      </c>
      <c r="D133" s="107">
        <v>117</v>
      </c>
    </row>
    <row r="134" spans="1:4" ht="12.75" customHeight="1">
      <c r="A134" s="105" t="s">
        <v>319</v>
      </c>
      <c r="B134" s="106">
        <v>4</v>
      </c>
      <c r="C134" s="107">
        <v>16</v>
      </c>
      <c r="D134" s="107">
        <v>127</v>
      </c>
    </row>
    <row r="135" spans="1:4" ht="12.75" customHeight="1">
      <c r="A135" s="105" t="s">
        <v>320</v>
      </c>
      <c r="B135" s="106">
        <v>2</v>
      </c>
      <c r="C135" s="107">
        <v>6</v>
      </c>
      <c r="D135" s="107">
        <v>109</v>
      </c>
    </row>
    <row r="136" spans="1:4" ht="12.75" customHeight="1">
      <c r="A136" s="105" t="s">
        <v>321</v>
      </c>
      <c r="B136" s="106">
        <v>5</v>
      </c>
      <c r="C136" s="107">
        <v>18</v>
      </c>
      <c r="D136" s="107">
        <v>125</v>
      </c>
    </row>
    <row r="137" spans="1:4" ht="12.75" customHeight="1">
      <c r="A137" s="105" t="s">
        <v>322</v>
      </c>
      <c r="B137" s="106">
        <v>7</v>
      </c>
      <c r="C137" s="107">
        <v>22</v>
      </c>
      <c r="D137" s="107">
        <v>110</v>
      </c>
    </row>
    <row r="138" spans="1:4" ht="12.75" customHeight="1">
      <c r="A138" s="105" t="s">
        <v>323</v>
      </c>
      <c r="B138" s="106">
        <v>2</v>
      </c>
      <c r="C138" s="107">
        <v>11</v>
      </c>
      <c r="D138" s="107">
        <v>47</v>
      </c>
    </row>
    <row r="139" spans="1:4" ht="12.75" customHeight="1"/>
    <row r="140" spans="1:4" ht="12.75" customHeight="1"/>
    <row r="141" spans="1:4" ht="12.75" customHeight="1"/>
    <row r="142" spans="1:4" ht="12.75" customHeight="1"/>
    <row r="143" spans="1:4" ht="12.75" customHeight="1"/>
    <row r="144" spans="1: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SET 3.1 POF</vt:lpstr>
      <vt:lpstr>DESCRIPCION CURSOS</vt:lpstr>
      <vt:lpstr>SET 3.2.2 CARGOS NO FRENTE A AL</vt:lpstr>
      <vt:lpstr>SET 3.2.2 CURSOS y CARGOS FRENT</vt:lpstr>
      <vt:lpstr>Plan Anexa Serv Prov</vt:lpstr>
      <vt:lpstr>no usarPLANILLA ANEXA SERV PROV</vt:lpstr>
      <vt:lpstr>DISTRITOS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 Castro</dc:creator>
  <cp:lastModifiedBy>Windows User</cp:lastModifiedBy>
  <dcterms:created xsi:type="dcterms:W3CDTF">2020-06-23T19:46:00Z</dcterms:created>
  <dcterms:modified xsi:type="dcterms:W3CDTF">2020-06-25T15:04:50Z</dcterms:modified>
</cp:coreProperties>
</file>